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тр 60" sheetId="1" r:id="rId1"/>
  </sheets>
  <definedNames>
    <definedName name="_xlnm.Print_Area" localSheetId="0">'тр 60'!$A$1:$G$96</definedName>
  </definedNames>
  <calcPr fullCalcOnLoad="1"/>
</workbook>
</file>

<file path=xl/sharedStrings.xml><?xml version="1.0" encoding="utf-8"?>
<sst xmlns="http://schemas.openxmlformats.org/spreadsheetml/2006/main" count="238" uniqueCount="149">
  <si>
    <t>ПРИЛОЖЕНИЕ №1</t>
  </si>
  <si>
    <t>к Договору управления</t>
  </si>
  <si>
    <t>многоквартирным домом</t>
  </si>
  <si>
    <t>ул.Трикотажная,  д.60</t>
  </si>
  <si>
    <t>от "____" ___________20__г,</t>
  </si>
  <si>
    <t>ПЕРЕЧЕНЬ И ПЕРИОДИЧНОСТЬ РАБОТ И УСЛУГ ПО СОДЕРЖАНИЮ И ТЕКУЩЕМУ</t>
  </si>
  <si>
    <t xml:space="preserve">Технические характеристики дома: </t>
  </si>
  <si>
    <t>Сальдо на начало периода (руб.)</t>
  </si>
  <si>
    <t>X</t>
  </si>
  <si>
    <t>Всего расходы</t>
  </si>
  <si>
    <t>Площадь подвала:</t>
  </si>
  <si>
    <t>891.00</t>
  </si>
  <si>
    <t>Доход за период (руб.)</t>
  </si>
  <si>
    <t>0.00</t>
  </si>
  <si>
    <t>Площадь дома</t>
  </si>
  <si>
    <t>3116.80</t>
  </si>
  <si>
    <t>Площадь кровли:</t>
  </si>
  <si>
    <t>1158.30</t>
  </si>
  <si>
    <t>Затраты за период (руб.)</t>
  </si>
  <si>
    <t>Кол-во чел:</t>
  </si>
  <si>
    <t>140.00</t>
  </si>
  <si>
    <t>Сальдо на конец периода (руб.)</t>
  </si>
  <si>
    <t>Виды работ</t>
  </si>
  <si>
    <t>ЕИ</t>
  </si>
  <si>
    <t>Периодичность</t>
  </si>
  <si>
    <t>Объем</t>
  </si>
  <si>
    <t>Сумма</t>
  </si>
  <si>
    <t>Весь период</t>
  </si>
  <si>
    <t>РАСХОД</t>
  </si>
  <si>
    <t>Содержание жилья</t>
  </si>
  <si>
    <t>Подготовка домов к сезонной эксплуатации</t>
  </si>
  <si>
    <t>Работы по подготовке домов к весенне-летнему сезону</t>
  </si>
  <si>
    <t xml:space="preserve">Консервация системы центрального отопления (н) </t>
  </si>
  <si>
    <t>п.м.</t>
  </si>
  <si>
    <t>1 раз в год</t>
  </si>
  <si>
    <t>1436.00</t>
  </si>
  <si>
    <t>Работы по подготовке домов к осенне-зимнему сезону</t>
  </si>
  <si>
    <t xml:space="preserve">Гидравлические испытания системы отопления </t>
  </si>
  <si>
    <t xml:space="preserve">Промывка трубопроводов системы отопления (н) </t>
  </si>
  <si>
    <t>904.00</t>
  </si>
  <si>
    <t>Работы и услуги, выполняемые по договорам со специализированными организациями</t>
  </si>
  <si>
    <t>Работы и услуги по договорам</t>
  </si>
  <si>
    <t xml:space="preserve">Дезинсекция </t>
  </si>
  <si>
    <t>кв.м</t>
  </si>
  <si>
    <t xml:space="preserve">Дератизация </t>
  </si>
  <si>
    <t>Работы прочие</t>
  </si>
  <si>
    <t>Обслуживание жилого фонда</t>
  </si>
  <si>
    <t xml:space="preserve">Начисление и прием платежей </t>
  </si>
  <si>
    <t xml:space="preserve">Ночная аварийная служба </t>
  </si>
  <si>
    <t xml:space="preserve">Управление (УК) </t>
  </si>
  <si>
    <t xml:space="preserve">Снятие показаний с контрольно-измерительных приборов (манометры, термометры) </t>
  </si>
  <si>
    <t>прибор</t>
  </si>
  <si>
    <t>6.00</t>
  </si>
  <si>
    <t xml:space="preserve">Снятие показаний с приборов учета </t>
  </si>
  <si>
    <t>шт.</t>
  </si>
  <si>
    <t>1 в месяц</t>
  </si>
  <si>
    <t>1.00</t>
  </si>
  <si>
    <t>Санитарное содержание</t>
  </si>
  <si>
    <t>Вывоз мусора</t>
  </si>
  <si>
    <t xml:space="preserve">Вывоз КГМ </t>
  </si>
  <si>
    <t>Уборка лестничных клеток</t>
  </si>
  <si>
    <t xml:space="preserve">Влажное подметание лестничных площадок и маршей выше 3 этажа </t>
  </si>
  <si>
    <t>8 в месяц</t>
  </si>
  <si>
    <t>200.00</t>
  </si>
  <si>
    <t xml:space="preserve">Влажное подметание лестничных площадок и маршей нижних трех этажей </t>
  </si>
  <si>
    <t>300.00</t>
  </si>
  <si>
    <t xml:space="preserve">Мытье лестничных площадок и маршей выше 3 этажа </t>
  </si>
  <si>
    <t xml:space="preserve">Мытье лестничных площадок и маршей нижних трех этажей </t>
  </si>
  <si>
    <t>Уборка придомовой территории</t>
  </si>
  <si>
    <t xml:space="preserve">Выкашивание газонов </t>
  </si>
  <si>
    <t>849.00</t>
  </si>
  <si>
    <t xml:space="preserve">Механизированная уборка территории зимой </t>
  </si>
  <si>
    <t xml:space="preserve">Очистка территорий от наледи и льда </t>
  </si>
  <si>
    <t>1374.50</t>
  </si>
  <si>
    <t xml:space="preserve">Подметание территории (н) </t>
  </si>
  <si>
    <t>22 в месяц</t>
  </si>
  <si>
    <t>1782.00</t>
  </si>
  <si>
    <t xml:space="preserve">Сдвигание снега </t>
  </si>
  <si>
    <t>Посыпка территории песком/смесью из песка с хлоридами во время гололеда</t>
  </si>
  <si>
    <t xml:space="preserve">Уборка газонов от опавшей листвы </t>
  </si>
  <si>
    <t>2 раза в год</t>
  </si>
  <si>
    <t xml:space="preserve">Уборка контейнерных площадок от мусора зимой </t>
  </si>
  <si>
    <t>4.00</t>
  </si>
  <si>
    <t xml:space="preserve">Уборка контейнерных площадок от мусора летом (н) </t>
  </si>
  <si>
    <t xml:space="preserve">Уборка мусора с газонов </t>
  </si>
  <si>
    <t>Техническое обслуживание инженерного оборудования</t>
  </si>
  <si>
    <t>Обслуживание системы ГВС, ХВС</t>
  </si>
  <si>
    <t xml:space="preserve">Проверка состояния трубопроводов системы ХГВС </t>
  </si>
  <si>
    <t>м</t>
  </si>
  <si>
    <t>464.00</t>
  </si>
  <si>
    <t>Обслуживание системы канализации</t>
  </si>
  <si>
    <t xml:space="preserve">Проверка канализационных вытяжек, прочистка при необходимости </t>
  </si>
  <si>
    <t>12.00</t>
  </si>
  <si>
    <t xml:space="preserve">Проверка состояния трубопроводов системы канализования </t>
  </si>
  <si>
    <t>204.00</t>
  </si>
  <si>
    <t xml:space="preserve">Прочистка  трубопроводов системы канализования </t>
  </si>
  <si>
    <t>550.00</t>
  </si>
  <si>
    <t>Обслуживание системы отопления</t>
  </si>
  <si>
    <t xml:space="preserve">Ликвидация воздушных пробок в стояках отопления (н) </t>
  </si>
  <si>
    <t xml:space="preserve">Проверка состояния отопительных приборов в МОП </t>
  </si>
  <si>
    <t>8.00</t>
  </si>
  <si>
    <t xml:space="preserve">Проверка состояния трубопроводов СО в подвале/на чердаке </t>
  </si>
  <si>
    <t>532.00</t>
  </si>
  <si>
    <t xml:space="preserve">Прочистка грязевиков </t>
  </si>
  <si>
    <t>2.00</t>
  </si>
  <si>
    <t xml:space="preserve">Технический осмотр с мелким ремонтом изоляции трубопроводов (н) </t>
  </si>
  <si>
    <t>776.00</t>
  </si>
  <si>
    <t xml:space="preserve">Уплотнение сгонов СО без разборки </t>
  </si>
  <si>
    <t>148.00</t>
  </si>
  <si>
    <t>Обслуживание системы электроснабжения</t>
  </si>
  <si>
    <t xml:space="preserve">Осмотр ВРУ вводных и этажных шкафов с подтяжкой контактных соединений, прочисткой клемм и соединений и проверкой надежности заземляющих контактов и соединений </t>
  </si>
  <si>
    <t>Осмотр и профилактика линий электрических сетей, арматуры и электрооборудования (выключателей, пакетных переключателей, пускателей и т.д.) в технических подвалах, подпольях и на чердаке, в т.ч. распаянных и протяжных коробок и ящиков с удалением из них вл</t>
  </si>
  <si>
    <t>248.00</t>
  </si>
  <si>
    <t xml:space="preserve">Осмотр и профилактика электрощитовых/силовых установок (н) </t>
  </si>
  <si>
    <t xml:space="preserve">Осмотр общедомовых электрических сетей и этажных щитков с подтяжкой контактных соединений, прочисткой клемм и соединений и проверкой надежности заземляющих контактов и соединений </t>
  </si>
  <si>
    <t>20.00</t>
  </si>
  <si>
    <t xml:space="preserve">Осмотр состояния осветительной арматуры (выключателей, светильников над входом в подъезд, в тамбуре, межэтажных светильников, лампочек и арматуры) </t>
  </si>
  <si>
    <t>этаж</t>
  </si>
  <si>
    <t>5.00</t>
  </si>
  <si>
    <t xml:space="preserve">Укрепление и техническое обслуживание выключателей в помещениях общего пользования </t>
  </si>
  <si>
    <t>1 раз в квартал</t>
  </si>
  <si>
    <t>Техническое обслуживание конструктивных элементов здания</t>
  </si>
  <si>
    <t>Обслуживание конструктивных элементов здания</t>
  </si>
  <si>
    <t xml:space="preserve">Осмотр конструктивных элементов здания в комплексе (кровля, окна, двери, фундамент) с составлением дефектной ведомости </t>
  </si>
  <si>
    <t>3244.40</t>
  </si>
  <si>
    <t xml:space="preserve">Очистка водосточных воронок от снега и наледи </t>
  </si>
  <si>
    <t>10.00</t>
  </si>
  <si>
    <t xml:space="preserve">Очистка козырьков балконов последних этажей от снега и наледи </t>
  </si>
  <si>
    <t xml:space="preserve">Очистка козырьков подъездов от снега, наледи и мусора </t>
  </si>
  <si>
    <t xml:space="preserve">Прочистка внутренних водостоков </t>
  </si>
  <si>
    <t xml:space="preserve">Прочистка водосточных труб и желобов внешнего водостока </t>
  </si>
  <si>
    <t>167.00</t>
  </si>
  <si>
    <t xml:space="preserve">Прочистка ливневой канализации </t>
  </si>
  <si>
    <t xml:space="preserve">Удаление снега с кровель </t>
  </si>
  <si>
    <t xml:space="preserve">Удаление сосулек и наледи с кровель </t>
  </si>
  <si>
    <t>Вывоз ТБО</t>
  </si>
  <si>
    <t>Обслуживание газовых сетей</t>
  </si>
  <si>
    <t xml:space="preserve">Обслуживание внутридомовых газовых сетей </t>
  </si>
  <si>
    <t>Вознаграждение уполномоченному</t>
  </si>
  <si>
    <t xml:space="preserve">Вознаграждение уполномоченному </t>
  </si>
  <si>
    <t>Уполномоченный представитель собственников  _______________________/_____________/</t>
  </si>
  <si>
    <t>помещений</t>
  </si>
  <si>
    <r>
      <t>Расчетная плата на 1 м</t>
    </r>
    <r>
      <rPr>
        <vertAlign val="superscript"/>
        <sz val="7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в мес.</t>
    </r>
  </si>
  <si>
    <r>
      <t>Плата за 1 м</t>
    </r>
    <r>
      <rPr>
        <vertAlign val="superscript"/>
        <sz val="7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в мес.</t>
    </r>
  </si>
  <si>
    <t>Вывоз ТБО (20,33 коп. с человека в месяц)</t>
  </si>
  <si>
    <t>чел.</t>
  </si>
  <si>
    <t>Директор ООО УК "Жилфондсервис"    _____________________ /В.К.Бородин                      </t>
  </si>
  <si>
    <t>РЕМОНТУ ОБЩЕГО ИМУЩЕСТВА МНОГОКВАРТИРНОГО ДОМА НА 2013 год.</t>
  </si>
  <si>
    <t>"01" января 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</si>
</sst>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</numFmts>
  <fonts count="4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0"/>
      <color indexed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color indexed="9"/>
      <name val="Arial Cyr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0"/>
      <name val="Times New Roman"/>
      <family val="1"/>
    </font>
    <font>
      <b/>
      <sz val="9"/>
      <color indexed="21"/>
      <name val="Times New Roman"/>
      <family val="1"/>
    </font>
    <font>
      <sz val="11"/>
      <color indexed="21"/>
      <name val="Calibri"/>
      <family val="2"/>
    </font>
    <font>
      <b/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4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53" applyFont="1">
      <alignment/>
      <protection/>
    </xf>
    <xf numFmtId="0" fontId="13" fillId="0" borderId="0" xfId="53">
      <alignment/>
      <protection/>
    </xf>
    <xf numFmtId="4" fontId="27" fillId="0" borderId="0" xfId="53" applyNumberFormat="1" applyFont="1" applyFill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Fill="1" applyAlignment="1">
      <alignment horizontal="left"/>
      <protection/>
    </xf>
    <xf numFmtId="4" fontId="29" fillId="0" borderId="0" xfId="53" applyNumberFormat="1" applyFont="1" applyFill="1" applyAlignment="1">
      <alignment horizontal="left"/>
      <protection/>
    </xf>
    <xf numFmtId="4" fontId="30" fillId="0" borderId="0" xfId="53" applyNumberFormat="1" applyFont="1" applyFill="1" applyAlignment="1">
      <alignment horizontal="center"/>
      <protection/>
    </xf>
    <xf numFmtId="0" fontId="31" fillId="0" borderId="0" xfId="53" applyFont="1">
      <alignment/>
      <protection/>
    </xf>
    <xf numFmtId="0" fontId="32" fillId="0" borderId="0" xfId="53" applyFont="1">
      <alignment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4" fontId="22" fillId="0" borderId="0" xfId="53" applyNumberFormat="1" applyFont="1" applyFill="1" applyBorder="1" applyAlignment="1">
      <alignment horizontal="center" vertical="center" wrapText="1"/>
      <protection/>
    </xf>
    <xf numFmtId="4" fontId="26" fillId="0" borderId="0" xfId="53" applyNumberFormat="1" applyFont="1" applyFill="1" applyAlignment="1">
      <alignment horizontal="left"/>
      <protection/>
    </xf>
    <xf numFmtId="0" fontId="26" fillId="0" borderId="0" xfId="53" applyFont="1" applyFill="1" applyAlignment="1">
      <alignment horizontal="center"/>
      <protection/>
    </xf>
    <xf numFmtId="4" fontId="13" fillId="0" borderId="0" xfId="53" applyNumberFormat="1">
      <alignment/>
      <protection/>
    </xf>
    <xf numFmtId="0" fontId="33" fillId="0" borderId="0" xfId="0" applyFont="1" applyAlignment="1">
      <alignment/>
    </xf>
    <xf numFmtId="0" fontId="0" fillId="0" borderId="0" xfId="0" applyAlignment="1">
      <alignment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right"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right" wrapText="1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right" wrapText="1"/>
    </xf>
    <xf numFmtId="0" fontId="38" fillId="0" borderId="12" xfId="0" applyFont="1" applyBorder="1" applyAlignment="1">
      <alignment wrapText="1"/>
    </xf>
    <xf numFmtId="0" fontId="40" fillId="0" borderId="12" xfId="0" applyFont="1" applyBorder="1" applyAlignment="1">
      <alignment horizontal="right" wrapText="1"/>
    </xf>
    <xf numFmtId="0" fontId="41" fillId="0" borderId="0" xfId="0" applyFont="1" applyAlignment="1">
      <alignment/>
    </xf>
    <xf numFmtId="0" fontId="42" fillId="0" borderId="12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43" fillId="0" borderId="12" xfId="0" applyFont="1" applyBorder="1" applyAlignment="1">
      <alignment horizontal="right" wrapText="1"/>
    </xf>
    <xf numFmtId="0" fontId="44" fillId="0" borderId="0" xfId="0" applyFont="1" applyAlignment="1">
      <alignment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right" wrapText="1"/>
    </xf>
    <xf numFmtId="0" fontId="13" fillId="0" borderId="0" xfId="53" applyFont="1">
      <alignment/>
      <protection/>
    </xf>
    <xf numFmtId="0" fontId="13" fillId="0" borderId="0" xfId="53" applyFont="1">
      <alignment/>
      <protection/>
    </xf>
    <xf numFmtId="0" fontId="30" fillId="0" borderId="0" xfId="53" applyFont="1" applyFill="1" applyAlignment="1">
      <alignment wrapText="1"/>
      <protection/>
    </xf>
    <xf numFmtId="4" fontId="30" fillId="0" borderId="0" xfId="53" applyNumberFormat="1" applyFont="1" applyFill="1" applyAlignment="1">
      <alignment wrapText="1"/>
      <protection/>
    </xf>
    <xf numFmtId="0" fontId="30" fillId="0" borderId="0" xfId="53" applyFont="1" applyFill="1" applyAlignment="1">
      <alignment horizontal="center" wrapText="1"/>
      <protection/>
    </xf>
    <xf numFmtId="4" fontId="30" fillId="0" borderId="0" xfId="53" applyNumberFormat="1" applyFont="1" applyFill="1" applyAlignment="1">
      <alignment horizontal="center" wrapText="1"/>
      <protection/>
    </xf>
    <xf numFmtId="0" fontId="35" fillId="0" borderId="12" xfId="0" applyFont="1" applyBorder="1" applyAlignment="1">
      <alignment horizontal="right" wrapText="1"/>
    </xf>
    <xf numFmtId="4" fontId="38" fillId="0" borderId="12" xfId="0" applyNumberFormat="1" applyFont="1" applyBorder="1" applyAlignment="1">
      <alignment horizontal="right" wrapText="1"/>
    </xf>
    <xf numFmtId="0" fontId="45" fillId="0" borderId="12" xfId="0" applyFont="1" applyBorder="1" applyAlignment="1">
      <alignment horizontal="right" wrapText="1"/>
    </xf>
    <xf numFmtId="4" fontId="26" fillId="0" borderId="0" xfId="0" applyNumberFormat="1" applyFont="1" applyFill="1" applyAlignment="1">
      <alignment horizontal="left"/>
    </xf>
    <xf numFmtId="0" fontId="34" fillId="0" borderId="13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0" fillId="0" borderId="14" xfId="0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2" fillId="0" borderId="12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 indent="2"/>
    </xf>
    <xf numFmtId="0" fontId="30" fillId="0" borderId="0" xfId="53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ниса 2 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101"/>
  <sheetViews>
    <sheetView tabSelected="1" view="pageBreakPreview" zoomScaleSheetLayoutView="100" workbookViewId="0" topLeftCell="A1">
      <selection activeCell="K11" sqref="K11"/>
    </sheetView>
  </sheetViews>
  <sheetFormatPr defaultColWidth="9.140625" defaultRowHeight="15"/>
  <cols>
    <col min="1" max="1" width="0.5625" style="0" customWidth="1"/>
    <col min="2" max="2" width="59.8515625" style="0" customWidth="1"/>
    <col min="4" max="4" width="14.28125" style="0" customWidth="1"/>
    <col min="6" max="6" width="12.140625" style="0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4"/>
      <c r="E2" s="6" t="s">
        <v>1</v>
      </c>
      <c r="F2" s="4"/>
    </row>
    <row r="3" spans="1:6" s="3" customFormat="1" ht="15.75">
      <c r="A3" s="1"/>
      <c r="B3" s="2"/>
      <c r="D3" s="4"/>
      <c r="E3" s="6" t="s">
        <v>2</v>
      </c>
      <c r="F3" s="4"/>
    </row>
    <row r="4" spans="1:6" s="3" customFormat="1" ht="15.75">
      <c r="A4" s="1"/>
      <c r="B4" s="2"/>
      <c r="C4" s="7"/>
      <c r="D4" s="4"/>
      <c r="E4" s="5" t="s">
        <v>3</v>
      </c>
      <c r="F4" s="4"/>
    </row>
    <row r="5" spans="1:6" s="3" customFormat="1" ht="15.75">
      <c r="A5" s="1"/>
      <c r="B5" s="2"/>
      <c r="D5" s="4"/>
      <c r="E5" s="6" t="s">
        <v>4</v>
      </c>
      <c r="F5" s="4"/>
    </row>
    <row r="6" spans="1:8" s="9" customFormat="1" ht="18.75">
      <c r="A6" s="8"/>
      <c r="F6" s="10"/>
      <c r="H6" s="11"/>
    </row>
    <row r="7" spans="1:10" s="9" customFormat="1" ht="15.75">
      <c r="A7" s="8"/>
      <c r="B7" s="12" t="s">
        <v>5</v>
      </c>
      <c r="C7" s="12"/>
      <c r="D7" s="13"/>
      <c r="E7" s="12"/>
      <c r="F7" s="14"/>
      <c r="G7" s="15"/>
      <c r="H7" s="16"/>
      <c r="I7" s="15"/>
      <c r="J7" s="15"/>
    </row>
    <row r="8" spans="1:10" s="9" customFormat="1" ht="15.75">
      <c r="A8" s="8"/>
      <c r="B8" s="12" t="s">
        <v>147</v>
      </c>
      <c r="C8" s="12"/>
      <c r="D8" s="13"/>
      <c r="E8" s="12"/>
      <c r="F8" s="14"/>
      <c r="G8" s="15"/>
      <c r="H8" s="16"/>
      <c r="I8" s="15"/>
      <c r="J8" s="15"/>
    </row>
    <row r="9" spans="1:8" s="9" customFormat="1" ht="18.75">
      <c r="A9" s="8"/>
      <c r="B9" s="17"/>
      <c r="C9" s="17"/>
      <c r="D9" s="18"/>
      <c r="E9" s="17"/>
      <c r="F9" s="10"/>
      <c r="H9" s="11"/>
    </row>
    <row r="10" spans="1:8" s="9" customFormat="1" ht="15.75">
      <c r="A10" s="8"/>
      <c r="B10" s="17"/>
      <c r="C10" s="17"/>
      <c r="D10" s="19"/>
      <c r="E10" s="20"/>
      <c r="F10" s="49" t="s">
        <v>148</v>
      </c>
      <c r="G10" s="21"/>
      <c r="H10" s="11"/>
    </row>
    <row r="11" ht="15.75" thickBot="1">
      <c r="A11" s="22"/>
    </row>
    <row r="12" spans="1:7" ht="24" thickBot="1">
      <c r="A12" s="50" t="s">
        <v>6</v>
      </c>
      <c r="B12" s="50"/>
      <c r="C12" s="23"/>
      <c r="D12" s="24" t="s">
        <v>7</v>
      </c>
      <c r="E12" s="25" t="s">
        <v>8</v>
      </c>
      <c r="F12" s="24" t="s">
        <v>9</v>
      </c>
      <c r="G12" s="25">
        <f>E14</f>
        <v>495072.81</v>
      </c>
    </row>
    <row r="13" spans="2:7" ht="24" thickBot="1">
      <c r="B13" s="24" t="s">
        <v>10</v>
      </c>
      <c r="C13" s="25" t="s">
        <v>11</v>
      </c>
      <c r="D13" s="24" t="s">
        <v>12</v>
      </c>
      <c r="E13" s="25" t="s">
        <v>13</v>
      </c>
      <c r="F13" s="24" t="s">
        <v>14</v>
      </c>
      <c r="G13" s="25" t="s">
        <v>15</v>
      </c>
    </row>
    <row r="14" spans="2:7" ht="24" thickBot="1">
      <c r="B14" s="24" t="s">
        <v>16</v>
      </c>
      <c r="C14" s="25" t="s">
        <v>17</v>
      </c>
      <c r="D14" s="24" t="s">
        <v>18</v>
      </c>
      <c r="E14" s="25">
        <f>F20</f>
        <v>495072.81</v>
      </c>
      <c r="F14" s="55" t="s">
        <v>142</v>
      </c>
      <c r="G14" s="51">
        <f>G20</f>
        <v>13.24</v>
      </c>
    </row>
    <row r="15" spans="2:7" ht="24" thickBot="1">
      <c r="B15" s="26" t="s">
        <v>19</v>
      </c>
      <c r="C15" s="27" t="s">
        <v>20</v>
      </c>
      <c r="D15" s="26" t="s">
        <v>21</v>
      </c>
      <c r="E15" s="27" t="s">
        <v>8</v>
      </c>
      <c r="F15" s="56"/>
      <c r="G15" s="52"/>
    </row>
    <row r="16" ht="15.75" thickBot="1">
      <c r="A16" s="28"/>
    </row>
    <row r="17" spans="1:7" ht="25.5" thickBot="1">
      <c r="A17" s="53" t="s">
        <v>22</v>
      </c>
      <c r="B17" s="54"/>
      <c r="C17" s="29" t="s">
        <v>23</v>
      </c>
      <c r="D17" s="29" t="s">
        <v>24</v>
      </c>
      <c r="E17" s="29" t="s">
        <v>25</v>
      </c>
      <c r="F17" s="29" t="s">
        <v>26</v>
      </c>
      <c r="G17" s="29" t="s">
        <v>143</v>
      </c>
    </row>
    <row r="18" spans="1:7" ht="15">
      <c r="A18" s="53">
        <v>1</v>
      </c>
      <c r="B18" s="54"/>
      <c r="C18" s="29">
        <v>2</v>
      </c>
      <c r="D18" s="29">
        <v>3</v>
      </c>
      <c r="E18" s="29">
        <v>4</v>
      </c>
      <c r="F18" s="29">
        <v>5</v>
      </c>
      <c r="G18" s="29">
        <v>6</v>
      </c>
    </row>
    <row r="19" spans="1:7" ht="15">
      <c r="A19" s="57" t="s">
        <v>27</v>
      </c>
      <c r="B19" s="57"/>
      <c r="C19" s="57"/>
      <c r="D19" s="57"/>
      <c r="E19" s="57"/>
      <c r="F19" s="57"/>
      <c r="G19" s="57"/>
    </row>
    <row r="20" spans="1:7" ht="15">
      <c r="A20" s="58" t="s">
        <v>28</v>
      </c>
      <c r="B20" s="58"/>
      <c r="C20" s="58"/>
      <c r="D20" s="58"/>
      <c r="E20" s="58"/>
      <c r="F20" s="30">
        <v>495072.81</v>
      </c>
      <c r="G20" s="48">
        <v>13.24</v>
      </c>
    </row>
    <row r="21" spans="1:7" s="33" customFormat="1" ht="15">
      <c r="A21" s="59" t="s">
        <v>29</v>
      </c>
      <c r="B21" s="59"/>
      <c r="C21" s="59"/>
      <c r="D21" s="59"/>
      <c r="E21" s="59"/>
      <c r="F21" s="32">
        <f>F22+F28+F32+F40+F59+F80</f>
        <v>414381.32999999996</v>
      </c>
      <c r="G21" s="32">
        <f>G22+G28+G32+G40+G59+G80</f>
        <v>11.080000000000002</v>
      </c>
    </row>
    <row r="22" spans="1:7" s="35" customFormat="1" ht="15">
      <c r="A22" s="60" t="s">
        <v>30</v>
      </c>
      <c r="B22" s="60"/>
      <c r="C22" s="60"/>
      <c r="D22" s="60"/>
      <c r="E22" s="60"/>
      <c r="F22" s="34">
        <f>F23+F25</f>
        <v>19007.2</v>
      </c>
      <c r="G22" s="34">
        <f>G23+G25</f>
        <v>0.51</v>
      </c>
    </row>
    <row r="23" spans="1:7" s="37" customFormat="1" ht="15">
      <c r="A23" s="61" t="s">
        <v>31</v>
      </c>
      <c r="B23" s="61"/>
      <c r="C23" s="61"/>
      <c r="D23" s="61"/>
      <c r="E23" s="61"/>
      <c r="F23" s="36">
        <f>F24</f>
        <v>3302.8</v>
      </c>
      <c r="G23" s="36">
        <f>G24</f>
        <v>0.09</v>
      </c>
    </row>
    <row r="24" spans="1:7" ht="15">
      <c r="A24" s="38"/>
      <c r="B24" s="31" t="s">
        <v>32</v>
      </c>
      <c r="C24" s="39" t="s">
        <v>33</v>
      </c>
      <c r="D24" s="39" t="s">
        <v>34</v>
      </c>
      <c r="E24" s="39" t="s">
        <v>35</v>
      </c>
      <c r="F24" s="39">
        <v>3302.8</v>
      </c>
      <c r="G24" s="39">
        <v>0.09</v>
      </c>
    </row>
    <row r="25" spans="1:7" s="37" customFormat="1" ht="15">
      <c r="A25" s="61" t="s">
        <v>36</v>
      </c>
      <c r="B25" s="61"/>
      <c r="C25" s="61"/>
      <c r="D25" s="61"/>
      <c r="E25" s="61"/>
      <c r="F25" s="36">
        <f>F26+F27</f>
        <v>15704.4</v>
      </c>
      <c r="G25" s="36">
        <f>G26+G27</f>
        <v>0.42000000000000004</v>
      </c>
    </row>
    <row r="26" spans="1:7" ht="15">
      <c r="A26" s="38"/>
      <c r="B26" s="31" t="s">
        <v>37</v>
      </c>
      <c r="C26" s="39" t="s">
        <v>33</v>
      </c>
      <c r="D26" s="39" t="s">
        <v>34</v>
      </c>
      <c r="E26" s="39" t="s">
        <v>35</v>
      </c>
      <c r="F26" s="39">
        <v>8472.4</v>
      </c>
      <c r="G26" s="39">
        <v>0.23</v>
      </c>
    </row>
    <row r="27" spans="1:7" ht="15">
      <c r="A27" s="38"/>
      <c r="B27" s="31" t="s">
        <v>38</v>
      </c>
      <c r="C27" s="39" t="s">
        <v>33</v>
      </c>
      <c r="D27" s="39" t="s">
        <v>34</v>
      </c>
      <c r="E27" s="39" t="s">
        <v>39</v>
      </c>
      <c r="F27" s="39">
        <v>7232</v>
      </c>
      <c r="G27" s="39">
        <v>0.19</v>
      </c>
    </row>
    <row r="28" spans="1:7" s="35" customFormat="1" ht="24" customHeight="1">
      <c r="A28" s="60" t="s">
        <v>40</v>
      </c>
      <c r="B28" s="60"/>
      <c r="C28" s="60"/>
      <c r="D28" s="60"/>
      <c r="E28" s="60"/>
      <c r="F28" s="34">
        <f>F29</f>
        <v>2673</v>
      </c>
      <c r="G28" s="34">
        <f>G29</f>
        <v>0.08</v>
      </c>
    </row>
    <row r="29" spans="1:7" s="37" customFormat="1" ht="15">
      <c r="A29" s="61" t="s">
        <v>41</v>
      </c>
      <c r="B29" s="61"/>
      <c r="C29" s="61"/>
      <c r="D29" s="61"/>
      <c r="E29" s="61"/>
      <c r="F29" s="36">
        <f>F30+F31</f>
        <v>2673</v>
      </c>
      <c r="G29" s="36">
        <f>G30+G31</f>
        <v>0.08</v>
      </c>
    </row>
    <row r="30" spans="1:7" ht="15">
      <c r="A30" s="38"/>
      <c r="B30" s="31" t="s">
        <v>42</v>
      </c>
      <c r="C30" s="39" t="s">
        <v>43</v>
      </c>
      <c r="D30" s="39" t="s">
        <v>34</v>
      </c>
      <c r="E30" s="39" t="s">
        <v>11</v>
      </c>
      <c r="F30" s="39">
        <v>1336.5</v>
      </c>
      <c r="G30" s="39">
        <v>0.04</v>
      </c>
    </row>
    <row r="31" spans="1:7" ht="15">
      <c r="A31" s="38"/>
      <c r="B31" s="31" t="s">
        <v>44</v>
      </c>
      <c r="C31" s="39" t="s">
        <v>43</v>
      </c>
      <c r="D31" s="39" t="s">
        <v>34</v>
      </c>
      <c r="E31" s="39" t="s">
        <v>11</v>
      </c>
      <c r="F31" s="39">
        <v>1336.5</v>
      </c>
      <c r="G31" s="39">
        <v>0.04</v>
      </c>
    </row>
    <row r="32" spans="1:7" s="35" customFormat="1" ht="15">
      <c r="A32" s="60" t="s">
        <v>45</v>
      </c>
      <c r="B32" s="60"/>
      <c r="C32" s="60"/>
      <c r="D32" s="60"/>
      <c r="E32" s="60"/>
      <c r="F32" s="34">
        <f>F33+F37</f>
        <v>105463.88</v>
      </c>
      <c r="G32" s="34">
        <f>G33+G37</f>
        <v>2.82</v>
      </c>
    </row>
    <row r="33" spans="1:7" s="37" customFormat="1" ht="15">
      <c r="A33" s="61" t="s">
        <v>46</v>
      </c>
      <c r="B33" s="61"/>
      <c r="C33" s="61"/>
      <c r="D33" s="61"/>
      <c r="E33" s="61"/>
      <c r="F33" s="36">
        <f>F34+F35+F36</f>
        <v>102763.88</v>
      </c>
      <c r="G33" s="36">
        <f>G34+G35+G36</f>
        <v>2.75</v>
      </c>
    </row>
    <row r="34" spans="1:7" ht="15">
      <c r="A34" s="38"/>
      <c r="B34" s="31" t="s">
        <v>47</v>
      </c>
      <c r="C34" s="39" t="s">
        <v>43</v>
      </c>
      <c r="D34" s="39"/>
      <c r="E34" s="39">
        <v>3116.8</v>
      </c>
      <c r="F34" s="39">
        <v>28031.62</v>
      </c>
      <c r="G34" s="39">
        <v>0.75</v>
      </c>
    </row>
    <row r="35" spans="1:7" ht="15">
      <c r="A35" s="38"/>
      <c r="B35" s="31" t="s">
        <v>48</v>
      </c>
      <c r="C35" s="39" t="s">
        <v>43</v>
      </c>
      <c r="D35" s="39"/>
      <c r="E35" s="39">
        <v>3116.8</v>
      </c>
      <c r="F35" s="39">
        <v>29978.26</v>
      </c>
      <c r="G35" s="39">
        <v>0.8</v>
      </c>
    </row>
    <row r="36" spans="1:7" ht="15">
      <c r="A36" s="38"/>
      <c r="B36" s="31" t="s">
        <v>49</v>
      </c>
      <c r="C36" s="31"/>
      <c r="D36" s="31"/>
      <c r="E36" s="39"/>
      <c r="F36" s="39">
        <v>44754</v>
      </c>
      <c r="G36" s="39">
        <v>1.2</v>
      </c>
    </row>
    <row r="37" spans="1:7" s="37" customFormat="1" ht="15">
      <c r="A37" s="61" t="s">
        <v>45</v>
      </c>
      <c r="B37" s="61"/>
      <c r="C37" s="61"/>
      <c r="D37" s="61"/>
      <c r="E37" s="61"/>
      <c r="F37" s="36">
        <f>F38+F39</f>
        <v>2700</v>
      </c>
      <c r="G37" s="36">
        <f>G38+G39</f>
        <v>0.06999999999999999</v>
      </c>
    </row>
    <row r="38" spans="1:7" ht="24.75">
      <c r="A38" s="38"/>
      <c r="B38" s="31" t="s">
        <v>50</v>
      </c>
      <c r="C38" s="39" t="s">
        <v>51</v>
      </c>
      <c r="D38" s="39"/>
      <c r="E38" s="39" t="s">
        <v>52</v>
      </c>
      <c r="F38" s="39">
        <v>2160</v>
      </c>
      <c r="G38" s="39">
        <v>0.06</v>
      </c>
    </row>
    <row r="39" spans="1:7" ht="15">
      <c r="A39" s="38"/>
      <c r="B39" s="31" t="s">
        <v>53</v>
      </c>
      <c r="C39" s="39" t="s">
        <v>54</v>
      </c>
      <c r="D39" s="39" t="s">
        <v>55</v>
      </c>
      <c r="E39" s="39" t="s">
        <v>56</v>
      </c>
      <c r="F39" s="39">
        <v>540</v>
      </c>
      <c r="G39" s="39">
        <v>0.01</v>
      </c>
    </row>
    <row r="40" spans="1:7" s="35" customFormat="1" ht="15">
      <c r="A40" s="60" t="s">
        <v>57</v>
      </c>
      <c r="B40" s="60"/>
      <c r="C40" s="60"/>
      <c r="D40" s="60"/>
      <c r="E40" s="60"/>
      <c r="F40" s="34">
        <f>F41+F43+F48</f>
        <v>161682.59999999998</v>
      </c>
      <c r="G40" s="34">
        <f>G41+G43+G48</f>
        <v>4.32</v>
      </c>
    </row>
    <row r="41" spans="1:7" s="37" customFormat="1" ht="15">
      <c r="A41" s="61" t="s">
        <v>58</v>
      </c>
      <c r="B41" s="61"/>
      <c r="C41" s="61"/>
      <c r="D41" s="61"/>
      <c r="E41" s="61"/>
      <c r="F41" s="36">
        <f>F42</f>
        <v>21621.6</v>
      </c>
      <c r="G41" s="36">
        <f>G42</f>
        <v>0.58</v>
      </c>
    </row>
    <row r="42" spans="1:7" ht="15">
      <c r="A42" s="38"/>
      <c r="B42" s="31" t="s">
        <v>59</v>
      </c>
      <c r="C42" s="39"/>
      <c r="D42" s="39"/>
      <c r="E42" s="39"/>
      <c r="F42" s="39">
        <v>21621.6</v>
      </c>
      <c r="G42" s="39">
        <v>0.58</v>
      </c>
    </row>
    <row r="43" spans="1:7" s="37" customFormat="1" ht="15">
      <c r="A43" s="61" t="s">
        <v>60</v>
      </c>
      <c r="B43" s="61"/>
      <c r="C43" s="61"/>
      <c r="D43" s="61"/>
      <c r="E43" s="61"/>
      <c r="F43" s="36">
        <f>F44+F45+F46+F47</f>
        <v>41947.2</v>
      </c>
      <c r="G43" s="36">
        <f>G44+G45+G46+G47</f>
        <v>1.12</v>
      </c>
    </row>
    <row r="44" spans="1:7" ht="15">
      <c r="A44" s="38"/>
      <c r="B44" s="31" t="s">
        <v>61</v>
      </c>
      <c r="C44" s="39" t="s">
        <v>43</v>
      </c>
      <c r="D44" s="39" t="s">
        <v>62</v>
      </c>
      <c r="E44" s="39" t="s">
        <v>63</v>
      </c>
      <c r="F44" s="39">
        <v>6489.6</v>
      </c>
      <c r="G44" s="39">
        <v>0.17</v>
      </c>
    </row>
    <row r="45" spans="1:7" ht="15">
      <c r="A45" s="38"/>
      <c r="B45" s="31" t="s">
        <v>64</v>
      </c>
      <c r="C45" s="39" t="s">
        <v>43</v>
      </c>
      <c r="D45" s="39" t="s">
        <v>62</v>
      </c>
      <c r="E45" s="39" t="s">
        <v>65</v>
      </c>
      <c r="F45" s="39">
        <v>10533.6</v>
      </c>
      <c r="G45" s="39">
        <v>0.28</v>
      </c>
    </row>
    <row r="46" spans="1:7" ht="15">
      <c r="A46" s="38"/>
      <c r="B46" s="31" t="s">
        <v>66</v>
      </c>
      <c r="C46" s="39" t="s">
        <v>43</v>
      </c>
      <c r="D46" s="39" t="s">
        <v>55</v>
      </c>
      <c r="E46" s="39" t="s">
        <v>63</v>
      </c>
      <c r="F46" s="39">
        <v>9566.4</v>
      </c>
      <c r="G46" s="39">
        <v>0.26</v>
      </c>
    </row>
    <row r="47" spans="1:7" ht="15">
      <c r="A47" s="38"/>
      <c r="B47" s="31" t="s">
        <v>67</v>
      </c>
      <c r="C47" s="39" t="s">
        <v>43</v>
      </c>
      <c r="D47" s="39" t="s">
        <v>55</v>
      </c>
      <c r="E47" s="39" t="s">
        <v>65</v>
      </c>
      <c r="F47" s="39">
        <v>15357.6</v>
      </c>
      <c r="G47" s="39">
        <v>0.41</v>
      </c>
    </row>
    <row r="48" spans="1:7" s="37" customFormat="1" ht="15">
      <c r="A48" s="61" t="s">
        <v>68</v>
      </c>
      <c r="B48" s="61"/>
      <c r="C48" s="61"/>
      <c r="D48" s="61"/>
      <c r="E48" s="61"/>
      <c r="F48" s="36">
        <f>F49+F50+F51+F52+F53+F54+F55+F56+F57+F58</f>
        <v>98113.79999999999</v>
      </c>
      <c r="G48" s="36">
        <f>G49+G50+G51+G52+G53+G54+G55+G56+G57+G58</f>
        <v>2.6199999999999997</v>
      </c>
    </row>
    <row r="49" spans="1:7" ht="15">
      <c r="A49" s="38"/>
      <c r="B49" s="31" t="s">
        <v>69</v>
      </c>
      <c r="C49" s="39" t="s">
        <v>43</v>
      </c>
      <c r="D49" s="39"/>
      <c r="E49" s="39" t="s">
        <v>70</v>
      </c>
      <c r="F49" s="39">
        <v>1095.21</v>
      </c>
      <c r="G49" s="39">
        <v>0.03</v>
      </c>
    </row>
    <row r="50" spans="1:7" ht="15">
      <c r="A50" s="38"/>
      <c r="B50" s="31" t="s">
        <v>71</v>
      </c>
      <c r="C50" s="39" t="s">
        <v>43</v>
      </c>
      <c r="D50" s="31"/>
      <c r="E50" s="31"/>
      <c r="F50" s="39">
        <v>1800</v>
      </c>
      <c r="G50" s="39">
        <v>0.05</v>
      </c>
    </row>
    <row r="51" spans="1:7" ht="15">
      <c r="A51" s="38"/>
      <c r="B51" s="31" t="s">
        <v>72</v>
      </c>
      <c r="C51" s="39" t="s">
        <v>43</v>
      </c>
      <c r="D51" s="39"/>
      <c r="E51" s="39" t="s">
        <v>73</v>
      </c>
      <c r="F51" s="39">
        <v>15509.86</v>
      </c>
      <c r="G51" s="39">
        <v>0.41</v>
      </c>
    </row>
    <row r="52" spans="1:7" ht="15">
      <c r="A52" s="38"/>
      <c r="B52" s="31" t="s">
        <v>74</v>
      </c>
      <c r="C52" s="39" t="s">
        <v>43</v>
      </c>
      <c r="D52" s="39" t="s">
        <v>75</v>
      </c>
      <c r="E52" s="39" t="s">
        <v>76</v>
      </c>
      <c r="F52" s="39">
        <v>28540.51</v>
      </c>
      <c r="G52" s="39">
        <v>0.76</v>
      </c>
    </row>
    <row r="53" spans="1:7" ht="15">
      <c r="A53" s="38"/>
      <c r="B53" s="31" t="s">
        <v>77</v>
      </c>
      <c r="C53" s="39" t="s">
        <v>43</v>
      </c>
      <c r="D53" s="39" t="s">
        <v>75</v>
      </c>
      <c r="E53" s="39" t="s">
        <v>73</v>
      </c>
      <c r="F53" s="39">
        <v>28727.05</v>
      </c>
      <c r="G53" s="39">
        <v>0.77</v>
      </c>
    </row>
    <row r="54" spans="1:7" ht="15">
      <c r="A54" s="38"/>
      <c r="B54" s="31" t="s">
        <v>78</v>
      </c>
      <c r="C54" s="39" t="s">
        <v>43</v>
      </c>
      <c r="D54" s="39"/>
      <c r="E54" s="39" t="s">
        <v>73</v>
      </c>
      <c r="F54" s="39">
        <v>577.29</v>
      </c>
      <c r="G54" s="39">
        <v>0.02</v>
      </c>
    </row>
    <row r="55" spans="1:7" ht="15">
      <c r="A55" s="38"/>
      <c r="B55" s="31" t="s">
        <v>79</v>
      </c>
      <c r="C55" s="39" t="s">
        <v>43</v>
      </c>
      <c r="D55" s="39" t="s">
        <v>80</v>
      </c>
      <c r="E55" s="39" t="s">
        <v>70</v>
      </c>
      <c r="F55" s="39">
        <v>2983.39</v>
      </c>
      <c r="G55" s="39">
        <v>0.08</v>
      </c>
    </row>
    <row r="56" spans="1:7" ht="15">
      <c r="A56" s="38"/>
      <c r="B56" s="31" t="s">
        <v>81</v>
      </c>
      <c r="C56" s="39" t="s">
        <v>43</v>
      </c>
      <c r="D56" s="39" t="s">
        <v>75</v>
      </c>
      <c r="E56" s="39" t="s">
        <v>82</v>
      </c>
      <c r="F56" s="39">
        <v>5574.8</v>
      </c>
      <c r="G56" s="39">
        <v>0.15</v>
      </c>
    </row>
    <row r="57" spans="1:7" ht="15">
      <c r="A57" s="38"/>
      <c r="B57" s="31" t="s">
        <v>83</v>
      </c>
      <c r="C57" s="39" t="s">
        <v>43</v>
      </c>
      <c r="D57" s="39" t="s">
        <v>75</v>
      </c>
      <c r="E57" s="39" t="s">
        <v>82</v>
      </c>
      <c r="F57" s="39">
        <v>1992.76</v>
      </c>
      <c r="G57" s="39">
        <v>0.05</v>
      </c>
    </row>
    <row r="58" spans="1:7" ht="15">
      <c r="A58" s="38"/>
      <c r="B58" s="31" t="s">
        <v>84</v>
      </c>
      <c r="C58" s="39" t="s">
        <v>43</v>
      </c>
      <c r="D58" s="39"/>
      <c r="E58" s="39" t="s">
        <v>70</v>
      </c>
      <c r="F58" s="39">
        <v>11312.93</v>
      </c>
      <c r="G58" s="39">
        <v>0.3</v>
      </c>
    </row>
    <row r="59" spans="1:7" s="35" customFormat="1" ht="15">
      <c r="A59" s="60" t="s">
        <v>85</v>
      </c>
      <c r="B59" s="60"/>
      <c r="C59" s="60"/>
      <c r="D59" s="60"/>
      <c r="E59" s="60"/>
      <c r="F59" s="34">
        <f>F60+F62+F66+F73</f>
        <v>76023</v>
      </c>
      <c r="G59" s="34">
        <f>G60+G62+G66+G73</f>
        <v>2.0300000000000002</v>
      </c>
    </row>
    <row r="60" spans="1:7" s="37" customFormat="1" ht="15">
      <c r="A60" s="61" t="s">
        <v>86</v>
      </c>
      <c r="B60" s="61"/>
      <c r="C60" s="61"/>
      <c r="D60" s="61"/>
      <c r="E60" s="61"/>
      <c r="F60" s="36">
        <f>F61</f>
        <v>5568</v>
      </c>
      <c r="G60" s="36">
        <f>G61</f>
        <v>0.15</v>
      </c>
    </row>
    <row r="61" spans="1:7" ht="15">
      <c r="A61" s="38"/>
      <c r="B61" s="31" t="s">
        <v>87</v>
      </c>
      <c r="C61" s="39" t="s">
        <v>88</v>
      </c>
      <c r="D61" s="39" t="s">
        <v>34</v>
      </c>
      <c r="E61" s="39" t="s">
        <v>89</v>
      </c>
      <c r="F61" s="39">
        <v>5568</v>
      </c>
      <c r="G61" s="39">
        <v>0.15</v>
      </c>
    </row>
    <row r="62" spans="1:7" s="37" customFormat="1" ht="15">
      <c r="A62" s="61" t="s">
        <v>90</v>
      </c>
      <c r="B62" s="61"/>
      <c r="C62" s="61"/>
      <c r="D62" s="61"/>
      <c r="E62" s="61"/>
      <c r="F62" s="36">
        <f>F63+F64+F65</f>
        <v>29710</v>
      </c>
      <c r="G62" s="36">
        <f>G63+G64+G65</f>
        <v>0.79</v>
      </c>
    </row>
    <row r="63" spans="1:7" ht="15">
      <c r="A63" s="38"/>
      <c r="B63" s="31" t="s">
        <v>91</v>
      </c>
      <c r="C63" s="39" t="s">
        <v>54</v>
      </c>
      <c r="D63" s="39" t="s">
        <v>34</v>
      </c>
      <c r="E63" s="39" t="s">
        <v>92</v>
      </c>
      <c r="F63" s="39">
        <v>3000</v>
      </c>
      <c r="G63" s="39">
        <v>0.08</v>
      </c>
    </row>
    <row r="64" spans="1:7" ht="15">
      <c r="A64" s="38"/>
      <c r="B64" s="31" t="s">
        <v>93</v>
      </c>
      <c r="C64" s="39" t="s">
        <v>88</v>
      </c>
      <c r="D64" s="39" t="s">
        <v>34</v>
      </c>
      <c r="E64" s="39" t="s">
        <v>94</v>
      </c>
      <c r="F64" s="39">
        <v>3060</v>
      </c>
      <c r="G64" s="39">
        <v>0.08</v>
      </c>
    </row>
    <row r="65" spans="1:7" ht="15">
      <c r="A65" s="38"/>
      <c r="B65" s="31" t="s">
        <v>95</v>
      </c>
      <c r="C65" s="39" t="s">
        <v>88</v>
      </c>
      <c r="D65" s="39"/>
      <c r="E65" s="39" t="s">
        <v>96</v>
      </c>
      <c r="F65" s="39">
        <v>23650</v>
      </c>
      <c r="G65" s="39">
        <v>0.63</v>
      </c>
    </row>
    <row r="66" spans="1:7" s="37" customFormat="1" ht="15">
      <c r="A66" s="61" t="s">
        <v>97</v>
      </c>
      <c r="B66" s="61"/>
      <c r="C66" s="61"/>
      <c r="D66" s="61"/>
      <c r="E66" s="61"/>
      <c r="F66" s="36">
        <f>F67+F68+F69+F70+F71+F72</f>
        <v>28523</v>
      </c>
      <c r="G66" s="36">
        <f>G67+G68+G69+G70+G71+G72</f>
        <v>0.76</v>
      </c>
    </row>
    <row r="67" spans="1:7" ht="15">
      <c r="A67" s="38"/>
      <c r="B67" s="31" t="s">
        <v>98</v>
      </c>
      <c r="C67" s="39"/>
      <c r="D67" s="39"/>
      <c r="E67" s="39"/>
      <c r="F67" s="39">
        <v>21700</v>
      </c>
      <c r="G67" s="39">
        <v>0.58</v>
      </c>
    </row>
    <row r="68" spans="1:7" ht="15">
      <c r="A68" s="38"/>
      <c r="B68" s="31" t="s">
        <v>99</v>
      </c>
      <c r="C68" s="39" t="s">
        <v>54</v>
      </c>
      <c r="D68" s="39" t="s">
        <v>34</v>
      </c>
      <c r="E68" s="39" t="s">
        <v>100</v>
      </c>
      <c r="F68" s="39">
        <v>400</v>
      </c>
      <c r="G68" s="39">
        <v>0.01</v>
      </c>
    </row>
    <row r="69" spans="1:7" ht="15">
      <c r="A69" s="38"/>
      <c r="B69" s="31" t="s">
        <v>101</v>
      </c>
      <c r="C69" s="39" t="s">
        <v>33</v>
      </c>
      <c r="D69" s="39" t="s">
        <v>34</v>
      </c>
      <c r="E69" s="39" t="s">
        <v>102</v>
      </c>
      <c r="F69" s="39">
        <v>573.5</v>
      </c>
      <c r="G69" s="39">
        <v>0.02</v>
      </c>
    </row>
    <row r="70" spans="1:7" ht="15">
      <c r="A70" s="38"/>
      <c r="B70" s="31" t="s">
        <v>103</v>
      </c>
      <c r="C70" s="39" t="s">
        <v>54</v>
      </c>
      <c r="D70" s="39" t="s">
        <v>34</v>
      </c>
      <c r="E70" s="39" t="s">
        <v>104</v>
      </c>
      <c r="F70" s="39">
        <v>489.5</v>
      </c>
      <c r="G70" s="39">
        <v>0.01</v>
      </c>
    </row>
    <row r="71" spans="1:7" ht="15">
      <c r="A71" s="38"/>
      <c r="B71" s="31" t="s">
        <v>105</v>
      </c>
      <c r="C71" s="39" t="s">
        <v>33</v>
      </c>
      <c r="D71" s="39" t="s">
        <v>34</v>
      </c>
      <c r="E71" s="39" t="s">
        <v>106</v>
      </c>
      <c r="F71" s="39">
        <v>3880</v>
      </c>
      <c r="G71" s="39">
        <v>0.1</v>
      </c>
    </row>
    <row r="72" spans="1:7" ht="15">
      <c r="A72" s="38"/>
      <c r="B72" s="31" t="s">
        <v>107</v>
      </c>
      <c r="C72" s="39" t="s">
        <v>54</v>
      </c>
      <c r="D72" s="39" t="s">
        <v>34</v>
      </c>
      <c r="E72" s="39" t="s">
        <v>108</v>
      </c>
      <c r="F72" s="39">
        <v>1480</v>
      </c>
      <c r="G72" s="39">
        <v>0.04</v>
      </c>
    </row>
    <row r="73" spans="1:7" s="37" customFormat="1" ht="15">
      <c r="A73" s="61" t="s">
        <v>109</v>
      </c>
      <c r="B73" s="61"/>
      <c r="C73" s="61"/>
      <c r="D73" s="61"/>
      <c r="E73" s="61"/>
      <c r="F73" s="36">
        <f>F74+F75+F76+F77+F78+F79</f>
        <v>12222</v>
      </c>
      <c r="G73" s="36">
        <f>G74+G75+G76+G77+G78+G79</f>
        <v>0.33</v>
      </c>
    </row>
    <row r="74" spans="1:7" ht="36.75">
      <c r="A74" s="38"/>
      <c r="B74" s="31" t="s">
        <v>110</v>
      </c>
      <c r="C74" s="39" t="s">
        <v>54</v>
      </c>
      <c r="D74" s="39" t="s">
        <v>55</v>
      </c>
      <c r="E74" s="39" t="s">
        <v>56</v>
      </c>
      <c r="F74" s="39">
        <v>540</v>
      </c>
      <c r="G74" s="39">
        <v>0.01</v>
      </c>
    </row>
    <row r="75" spans="1:7" ht="48.75">
      <c r="A75" s="38"/>
      <c r="B75" s="31" t="s">
        <v>111</v>
      </c>
      <c r="C75" s="39" t="s">
        <v>33</v>
      </c>
      <c r="D75" s="39" t="s">
        <v>55</v>
      </c>
      <c r="E75" s="39" t="s">
        <v>112</v>
      </c>
      <c r="F75" s="39">
        <v>5952</v>
      </c>
      <c r="G75" s="39">
        <v>0.16</v>
      </c>
    </row>
    <row r="76" spans="1:7" ht="15">
      <c r="A76" s="38"/>
      <c r="B76" s="31" t="s">
        <v>113</v>
      </c>
      <c r="C76" s="39" t="s">
        <v>54</v>
      </c>
      <c r="D76" s="39" t="s">
        <v>55</v>
      </c>
      <c r="E76" s="39" t="s">
        <v>56</v>
      </c>
      <c r="F76" s="39">
        <v>1440</v>
      </c>
      <c r="G76" s="39">
        <v>0.04</v>
      </c>
    </row>
    <row r="77" spans="1:7" ht="36.75">
      <c r="A77" s="38"/>
      <c r="B77" s="31" t="s">
        <v>114</v>
      </c>
      <c r="C77" s="39" t="s">
        <v>54</v>
      </c>
      <c r="D77" s="39" t="s">
        <v>80</v>
      </c>
      <c r="E77" s="39" t="s">
        <v>115</v>
      </c>
      <c r="F77" s="39">
        <v>1800</v>
      </c>
      <c r="G77" s="39">
        <v>0.05</v>
      </c>
    </row>
    <row r="78" spans="1:7" ht="36.75">
      <c r="A78" s="38"/>
      <c r="B78" s="31" t="s">
        <v>116</v>
      </c>
      <c r="C78" s="39" t="s">
        <v>117</v>
      </c>
      <c r="D78" s="39" t="s">
        <v>34</v>
      </c>
      <c r="E78" s="39" t="s">
        <v>118</v>
      </c>
      <c r="F78" s="39">
        <v>1050</v>
      </c>
      <c r="G78" s="39">
        <v>0.03</v>
      </c>
    </row>
    <row r="79" spans="1:7" ht="24.75">
      <c r="A79" s="38"/>
      <c r="B79" s="31" t="s">
        <v>119</v>
      </c>
      <c r="C79" s="39" t="s">
        <v>54</v>
      </c>
      <c r="D79" s="39" t="s">
        <v>120</v>
      </c>
      <c r="E79" s="39" t="s">
        <v>92</v>
      </c>
      <c r="F79" s="39">
        <v>1440</v>
      </c>
      <c r="G79" s="39">
        <v>0.04</v>
      </c>
    </row>
    <row r="80" spans="1:7" s="35" customFormat="1" ht="24" customHeight="1">
      <c r="A80" s="60" t="s">
        <v>121</v>
      </c>
      <c r="B80" s="60"/>
      <c r="C80" s="60"/>
      <c r="D80" s="60"/>
      <c r="E80" s="60"/>
      <c r="F80" s="34">
        <f>F81</f>
        <v>49531.649999999994</v>
      </c>
      <c r="G80" s="34">
        <f>G81</f>
        <v>1.32</v>
      </c>
    </row>
    <row r="81" spans="1:7" s="37" customFormat="1" ht="15">
      <c r="A81" s="61" t="s">
        <v>122</v>
      </c>
      <c r="B81" s="61"/>
      <c r="C81" s="61"/>
      <c r="D81" s="61"/>
      <c r="E81" s="61"/>
      <c r="F81" s="36">
        <f>F82+F83+F84+F85+F86+F87+F88+F89+F90</f>
        <v>49531.649999999994</v>
      </c>
      <c r="G81" s="36">
        <f>G82+G83+G84+G85+G86+G87+G88+G89+G90</f>
        <v>1.32</v>
      </c>
    </row>
    <row r="82" spans="1:7" ht="24.75">
      <c r="A82" s="38"/>
      <c r="B82" s="31" t="s">
        <v>123</v>
      </c>
      <c r="C82" s="39" t="s">
        <v>43</v>
      </c>
      <c r="D82" s="39" t="s">
        <v>80</v>
      </c>
      <c r="E82" s="39" t="s">
        <v>124</v>
      </c>
      <c r="F82" s="39">
        <v>14924.24</v>
      </c>
      <c r="G82" s="39">
        <v>0.4</v>
      </c>
    </row>
    <row r="83" spans="1:7" ht="15">
      <c r="A83" s="38"/>
      <c r="B83" s="31" t="s">
        <v>125</v>
      </c>
      <c r="C83" s="39" t="s">
        <v>54</v>
      </c>
      <c r="D83" s="39"/>
      <c r="E83" s="39" t="s">
        <v>126</v>
      </c>
      <c r="F83" s="39">
        <v>1950</v>
      </c>
      <c r="G83" s="39">
        <v>0.05</v>
      </c>
    </row>
    <row r="84" spans="1:7" ht="15">
      <c r="A84" s="38"/>
      <c r="B84" s="31" t="s">
        <v>127</v>
      </c>
      <c r="C84" s="39" t="s">
        <v>54</v>
      </c>
      <c r="D84" s="39"/>
      <c r="E84" s="39" t="s">
        <v>100</v>
      </c>
      <c r="F84" s="39">
        <v>5191.53</v>
      </c>
      <c r="G84" s="39">
        <v>0.14</v>
      </c>
    </row>
    <row r="85" spans="1:7" ht="15">
      <c r="A85" s="38"/>
      <c r="B85" s="31" t="s">
        <v>128</v>
      </c>
      <c r="C85" s="39" t="s">
        <v>54</v>
      </c>
      <c r="D85" s="39"/>
      <c r="E85" s="39" t="s">
        <v>82</v>
      </c>
      <c r="F85" s="39">
        <v>3120</v>
      </c>
      <c r="G85" s="39">
        <v>0.08</v>
      </c>
    </row>
    <row r="86" spans="1:7" ht="15">
      <c r="A86" s="38"/>
      <c r="B86" s="31" t="s">
        <v>129</v>
      </c>
      <c r="C86" s="39" t="s">
        <v>117</v>
      </c>
      <c r="D86" s="39" t="s">
        <v>80</v>
      </c>
      <c r="E86" s="39" t="s">
        <v>118</v>
      </c>
      <c r="F86" s="39">
        <v>300</v>
      </c>
      <c r="G86" s="39">
        <v>0.01</v>
      </c>
    </row>
    <row r="87" spans="1:7" ht="15">
      <c r="A87" s="38"/>
      <c r="B87" s="31" t="s">
        <v>130</v>
      </c>
      <c r="C87" s="39" t="s">
        <v>88</v>
      </c>
      <c r="D87" s="39" t="s">
        <v>80</v>
      </c>
      <c r="E87" s="39" t="s">
        <v>131</v>
      </c>
      <c r="F87" s="39">
        <v>860.38</v>
      </c>
      <c r="G87" s="39">
        <v>0.02</v>
      </c>
    </row>
    <row r="88" spans="1:7" ht="15">
      <c r="A88" s="38"/>
      <c r="B88" s="31" t="s">
        <v>132</v>
      </c>
      <c r="C88" s="39" t="s">
        <v>117</v>
      </c>
      <c r="D88" s="39" t="s">
        <v>80</v>
      </c>
      <c r="E88" s="39" t="s">
        <v>118</v>
      </c>
      <c r="F88" s="39">
        <v>300</v>
      </c>
      <c r="G88" s="39">
        <v>0.01</v>
      </c>
    </row>
    <row r="89" spans="1:7" ht="15">
      <c r="A89" s="38"/>
      <c r="B89" s="31" t="s">
        <v>133</v>
      </c>
      <c r="C89" s="39" t="s">
        <v>43</v>
      </c>
      <c r="D89" s="39"/>
      <c r="E89" s="39" t="s">
        <v>17</v>
      </c>
      <c r="F89" s="39">
        <v>17374.5</v>
      </c>
      <c r="G89" s="39">
        <v>0.46</v>
      </c>
    </row>
    <row r="90" spans="1:7" ht="15">
      <c r="A90" s="38"/>
      <c r="B90" s="31" t="s">
        <v>134</v>
      </c>
      <c r="C90" s="39" t="s">
        <v>88</v>
      </c>
      <c r="D90" s="39"/>
      <c r="E90" s="39" t="s">
        <v>131</v>
      </c>
      <c r="F90" s="39">
        <v>5511</v>
      </c>
      <c r="G90" s="39">
        <v>0.15</v>
      </c>
    </row>
    <row r="91" spans="1:7" s="33" customFormat="1" ht="15">
      <c r="A91" s="59" t="s">
        <v>135</v>
      </c>
      <c r="B91" s="59"/>
      <c r="C91" s="59"/>
      <c r="D91" s="59"/>
      <c r="E91" s="59"/>
      <c r="F91" s="32">
        <f>F92</f>
        <v>34154.399999999994</v>
      </c>
      <c r="G91" s="32">
        <f>G92</f>
        <v>20.33</v>
      </c>
    </row>
    <row r="92" spans="1:7" ht="15">
      <c r="A92" s="38"/>
      <c r="B92" s="31" t="s">
        <v>144</v>
      </c>
      <c r="C92" s="39" t="s">
        <v>145</v>
      </c>
      <c r="D92" s="39"/>
      <c r="E92" s="46">
        <v>140</v>
      </c>
      <c r="F92" s="47">
        <f>G92*E92*12</f>
        <v>34154.399999999994</v>
      </c>
      <c r="G92" s="47">
        <v>20.33</v>
      </c>
    </row>
    <row r="93" spans="1:7" s="33" customFormat="1" ht="15">
      <c r="A93" s="59" t="s">
        <v>136</v>
      </c>
      <c r="B93" s="59"/>
      <c r="C93" s="59"/>
      <c r="D93" s="59"/>
      <c r="E93" s="59"/>
      <c r="F93" s="32">
        <f>F94</f>
        <v>14592.72</v>
      </c>
      <c r="G93" s="32">
        <f>G94</f>
        <v>0.39</v>
      </c>
    </row>
    <row r="94" spans="1:7" ht="15">
      <c r="A94" s="38"/>
      <c r="B94" s="31" t="s">
        <v>137</v>
      </c>
      <c r="C94" s="31"/>
      <c r="D94" s="31"/>
      <c r="E94" s="31"/>
      <c r="F94" s="39">
        <v>14592.72</v>
      </c>
      <c r="G94" s="39">
        <v>0.39</v>
      </c>
    </row>
    <row r="95" spans="1:7" s="33" customFormat="1" ht="15">
      <c r="A95" s="59" t="s">
        <v>138</v>
      </c>
      <c r="B95" s="59"/>
      <c r="C95" s="59"/>
      <c r="D95" s="59"/>
      <c r="E95" s="59"/>
      <c r="F95" s="32">
        <f>F96</f>
        <v>32927.16</v>
      </c>
      <c r="G95" s="32">
        <f>G96</f>
        <v>0.88</v>
      </c>
    </row>
    <row r="96" spans="1:7" ht="15">
      <c r="A96" s="38"/>
      <c r="B96" s="31" t="s">
        <v>139</v>
      </c>
      <c r="C96" s="39"/>
      <c r="D96" s="31"/>
      <c r="E96" s="31"/>
      <c r="F96" s="39">
        <v>32927.16</v>
      </c>
      <c r="G96" s="39">
        <v>0.88</v>
      </c>
    </row>
    <row r="97" ht="15">
      <c r="A97" s="22"/>
    </row>
    <row r="98" spans="1:8" s="41" customFormat="1" ht="18" customHeight="1">
      <c r="A98" s="62" t="s">
        <v>146</v>
      </c>
      <c r="B98" s="62"/>
      <c r="C98" s="62"/>
      <c r="D98" s="62"/>
      <c r="E98" s="62"/>
      <c r="F98" s="62"/>
      <c r="G98" s="62"/>
      <c r="H98" s="40"/>
    </row>
    <row r="99" spans="1:8" s="41" customFormat="1" ht="15.75">
      <c r="A99" s="42"/>
      <c r="B99" s="42"/>
      <c r="C99" s="42"/>
      <c r="D99" s="43"/>
      <c r="E99" s="42"/>
      <c r="F99" s="44"/>
      <c r="G99" s="45"/>
      <c r="H99" s="40"/>
    </row>
    <row r="100" spans="1:8" s="41" customFormat="1" ht="15.75" customHeight="1">
      <c r="A100" s="62" t="s">
        <v>140</v>
      </c>
      <c r="B100" s="62"/>
      <c r="C100" s="62"/>
      <c r="D100" s="62"/>
      <c r="E100" s="62"/>
      <c r="F100" s="62"/>
      <c r="G100" s="62"/>
      <c r="H100" s="40"/>
    </row>
    <row r="101" spans="1:8" s="41" customFormat="1" ht="18" customHeight="1">
      <c r="A101" s="62" t="s">
        <v>141</v>
      </c>
      <c r="B101" s="62"/>
      <c r="C101" s="62"/>
      <c r="D101" s="62"/>
      <c r="E101" s="62"/>
      <c r="F101" s="62"/>
      <c r="G101" s="62"/>
      <c r="H101" s="40"/>
    </row>
  </sheetData>
  <mergeCells count="33">
    <mergeCell ref="A98:G98"/>
    <mergeCell ref="A100:G100"/>
    <mergeCell ref="A101:G101"/>
    <mergeCell ref="A95:E95"/>
    <mergeCell ref="A18:B18"/>
    <mergeCell ref="A93:E93"/>
    <mergeCell ref="A80:E80"/>
    <mergeCell ref="A81:E81"/>
    <mergeCell ref="A91:E91"/>
    <mergeCell ref="A60:E60"/>
    <mergeCell ref="A62:E62"/>
    <mergeCell ref="A66:E66"/>
    <mergeCell ref="A73:E73"/>
    <mergeCell ref="A41:E41"/>
    <mergeCell ref="A43:E43"/>
    <mergeCell ref="A48:E48"/>
    <mergeCell ref="A59:E59"/>
    <mergeCell ref="A32:E32"/>
    <mergeCell ref="A33:E33"/>
    <mergeCell ref="A37:E37"/>
    <mergeCell ref="A40:E40"/>
    <mergeCell ref="A23:E23"/>
    <mergeCell ref="A25:E25"/>
    <mergeCell ref="A28:E28"/>
    <mergeCell ref="A29:E29"/>
    <mergeCell ref="A19:G19"/>
    <mergeCell ref="A20:E20"/>
    <mergeCell ref="A21:E21"/>
    <mergeCell ref="A22:E22"/>
    <mergeCell ref="A12:B12"/>
    <mergeCell ref="G14:G15"/>
    <mergeCell ref="A17:B17"/>
    <mergeCell ref="F14:F15"/>
  </mergeCells>
  <printOptions/>
  <pageMargins left="0" right="0" top="0" bottom="0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dcterms:created xsi:type="dcterms:W3CDTF">2013-08-08T06:25:54Z</dcterms:created>
  <dcterms:modified xsi:type="dcterms:W3CDTF">2014-09-19T03:35:28Z</dcterms:modified>
  <cp:category/>
  <cp:version/>
  <cp:contentType/>
  <cp:contentStatus/>
</cp:coreProperties>
</file>