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8445" activeTab="0"/>
  </bookViews>
  <sheets>
    <sheet name="тр60-1" sheetId="1" r:id="rId1"/>
  </sheets>
  <definedNames>
    <definedName name="_xlnm.Print_Area" localSheetId="0">'тр60-1'!$A$1:$G$104</definedName>
  </definedNames>
  <calcPr fullCalcOnLoad="1"/>
</workbook>
</file>

<file path=xl/sharedStrings.xml><?xml version="1.0" encoding="utf-8"?>
<sst xmlns="http://schemas.openxmlformats.org/spreadsheetml/2006/main" count="252" uniqueCount="152">
  <si>
    <t>ПРИЛОЖЕНИЕ №1</t>
  </si>
  <si>
    <t>к Договору управления</t>
  </si>
  <si>
    <t>многоквартирным домом</t>
  </si>
  <si>
    <t>ул.Трикотажная,  д.60/1</t>
  </si>
  <si>
    <t>от "____" ___________20__г,</t>
  </si>
  <si>
    <t>ПЕРЕЧЕНЬ И ПЕРИОДИЧНОСТЬ РАБОТ И УСЛУГ ПО СОДЕРЖАНИЮ И ТЕКУЩЕМУ</t>
  </si>
  <si>
    <t xml:space="preserve">Технические характеристики дома: </t>
  </si>
  <si>
    <t>Сальдо на начало периода (руб.)</t>
  </si>
  <si>
    <t>X</t>
  </si>
  <si>
    <t>Всего расходы</t>
  </si>
  <si>
    <t>Площадь подвала:</t>
  </si>
  <si>
    <t>890.90</t>
  </si>
  <si>
    <t>Доход за период (руб.)</t>
  </si>
  <si>
    <t>0.00</t>
  </si>
  <si>
    <t>Площадь дома</t>
  </si>
  <si>
    <t>3225.70</t>
  </si>
  <si>
    <t>Площадь кровли:</t>
  </si>
  <si>
    <t>1096.30</t>
  </si>
  <si>
    <t>Затраты за период (руб.)</t>
  </si>
  <si>
    <t>Кол-во чел:</t>
  </si>
  <si>
    <t>181.00</t>
  </si>
  <si>
    <t>Сальдо на конец периода (руб.)</t>
  </si>
  <si>
    <t>Виды работ</t>
  </si>
  <si>
    <t>ЕИ</t>
  </si>
  <si>
    <t>Периодичность</t>
  </si>
  <si>
    <t>Объем</t>
  </si>
  <si>
    <t>Сумма</t>
  </si>
  <si>
    <t>Весь период</t>
  </si>
  <si>
    <t>РАСХОД</t>
  </si>
  <si>
    <t>Содержание жилья</t>
  </si>
  <si>
    <t>Подготовка домов к сезонной эксплуатации</t>
  </si>
  <si>
    <t>Работы по подготовке домов к весенне-летнему сезону</t>
  </si>
  <si>
    <t xml:space="preserve">Заделка, раскрытие вентиляционных продухов в цоколях зданий </t>
  </si>
  <si>
    <t>шт.</t>
  </si>
  <si>
    <t>2 раза в год</t>
  </si>
  <si>
    <t>8.00</t>
  </si>
  <si>
    <t xml:space="preserve">Консервация системы центрального отопления </t>
  </si>
  <si>
    <t>п.м.</t>
  </si>
  <si>
    <t>1 раз в год</t>
  </si>
  <si>
    <t>1436.00</t>
  </si>
  <si>
    <t>Работы по подготовке домов к осенне-зимнему сезону</t>
  </si>
  <si>
    <t xml:space="preserve">Гидравлические испытания системы отопления </t>
  </si>
  <si>
    <t>Промывка трубопроводов системы отопления</t>
  </si>
  <si>
    <t>900.00</t>
  </si>
  <si>
    <t>Работы и услуги, выполняемые по договорам со специализированными организациями</t>
  </si>
  <si>
    <t>Работы и услуги по договорам</t>
  </si>
  <si>
    <t xml:space="preserve">Дезинсекция </t>
  </si>
  <si>
    <t>кв.м</t>
  </si>
  <si>
    <t xml:space="preserve">Дератизация </t>
  </si>
  <si>
    <t>Работы прочие</t>
  </si>
  <si>
    <t>Обслуживание жилого фонда</t>
  </si>
  <si>
    <t xml:space="preserve">Начисление и прием платежей </t>
  </si>
  <si>
    <t>3230.00</t>
  </si>
  <si>
    <t xml:space="preserve">Ночная аварийная служба </t>
  </si>
  <si>
    <t xml:space="preserve">Управление (УК) </t>
  </si>
  <si>
    <t xml:space="preserve">Снятие показаний с контрольно-измерительных приборов (манометры, термометры) </t>
  </si>
  <si>
    <t>прибор</t>
  </si>
  <si>
    <t>1 в месяц</t>
  </si>
  <si>
    <t>6.00</t>
  </si>
  <si>
    <t xml:space="preserve">Снятие показаний с приборов учета </t>
  </si>
  <si>
    <t>1.00</t>
  </si>
  <si>
    <t>Санитарное содержание</t>
  </si>
  <si>
    <t>Вывоз мусора</t>
  </si>
  <si>
    <t xml:space="preserve">Вывоз КГМ </t>
  </si>
  <si>
    <t>Уборка лестничных клеток</t>
  </si>
  <si>
    <t xml:space="preserve">Влажное подметание лестничных площадок и маршей выше 3 этажа </t>
  </si>
  <si>
    <t>8 в месяц</t>
  </si>
  <si>
    <t>200.00</t>
  </si>
  <si>
    <t xml:space="preserve">Влажное подметание лестничных площадок и маршей нижних трех этажей </t>
  </si>
  <si>
    <t>300.00</t>
  </si>
  <si>
    <t xml:space="preserve">Мытье лестничных площадок и маршей выше 3 этажа </t>
  </si>
  <si>
    <t xml:space="preserve">Мытье лестничных площадок и маршей нижних трех этажей </t>
  </si>
  <si>
    <t>Уборка придомовой территории</t>
  </si>
  <si>
    <t xml:space="preserve">Выкашивание газонов </t>
  </si>
  <si>
    <t>880.00</t>
  </si>
  <si>
    <t xml:space="preserve">Очистка территорий от наледи и льда </t>
  </si>
  <si>
    <t>1235.20</t>
  </si>
  <si>
    <t xml:space="preserve">Подметание территории (н) </t>
  </si>
  <si>
    <t>22 в месяц</t>
  </si>
  <si>
    <t>2162.60</t>
  </si>
  <si>
    <t xml:space="preserve">Подметание, сдвигание снега </t>
  </si>
  <si>
    <t xml:space="preserve">Посыпка территории песком/смесью из песка с хлоридами во время гололеда (н) </t>
  </si>
  <si>
    <t xml:space="preserve">Уборка газонов от опавшей листвы </t>
  </si>
  <si>
    <t xml:space="preserve">Уборка контейнерных площадок от мусора зимой </t>
  </si>
  <si>
    <t>4.00</t>
  </si>
  <si>
    <t xml:space="preserve">Уборка контейнерных площадок от мусора летом (н) </t>
  </si>
  <si>
    <t xml:space="preserve">Уборка мусора с газонов </t>
  </si>
  <si>
    <t>Техническое обслуживание инженерного оборудования</t>
  </si>
  <si>
    <t>Обслуживание системы ГВС, ХВС</t>
  </si>
  <si>
    <t xml:space="preserve">+ Непредвиденный ремонт системы ХГВС, в т.ч. ликвидация порывов, подтеканий трубопроводов и запорной арматуры </t>
  </si>
  <si>
    <t xml:space="preserve">Проверка состояния трубопроводов системы ХГВС </t>
  </si>
  <si>
    <t>м</t>
  </si>
  <si>
    <t>460.00</t>
  </si>
  <si>
    <t>Обслуживание системы канализации</t>
  </si>
  <si>
    <t xml:space="preserve">+ Непредвиденный ремонт системы канализации, в т.ч. ликвидация порывов, подтеканий трубопроводов, подчеканка раструбов канализационных стояков, устранение засоров трубопроводов </t>
  </si>
  <si>
    <t xml:space="preserve">Проверка канализационных вытяжек, прочистка при необходимости </t>
  </si>
  <si>
    <t>12.00</t>
  </si>
  <si>
    <t xml:space="preserve">Проверка состояния трубопроводов системы канализования </t>
  </si>
  <si>
    <t xml:space="preserve">Прочистка трубопроводов системы канализования </t>
  </si>
  <si>
    <t>Обслуживание системы отопления</t>
  </si>
  <si>
    <t xml:space="preserve">+ Непредвиденный ремонт системы отопления </t>
  </si>
  <si>
    <t>Ликвидация воздушных пробок в стояках отопления</t>
  </si>
  <si>
    <t xml:space="preserve">Притирка задвижек </t>
  </si>
  <si>
    <t xml:space="preserve">Проверка состояния запорно-регулирующей арматуры СО </t>
  </si>
  <si>
    <t xml:space="preserve">Проверка состояния отопительных приборов в МОП </t>
  </si>
  <si>
    <t xml:space="preserve">Проверка состояния трубопроводов СО в подвале/на чердаке </t>
  </si>
  <si>
    <t>536.00</t>
  </si>
  <si>
    <t xml:space="preserve">Прочистка грязевиков </t>
  </si>
  <si>
    <t>2.00</t>
  </si>
  <si>
    <t xml:space="preserve">Технический осмотр с мелким ремонтом изоляции трубопроводов (н) </t>
  </si>
  <si>
    <t>756.00</t>
  </si>
  <si>
    <t>Обслуживание системы электроснабжения</t>
  </si>
  <si>
    <t xml:space="preserve">+ Непредвиденный ремонт системы электроснабжения </t>
  </si>
  <si>
    <t xml:space="preserve">Замена перегоревших электроламп (н) </t>
  </si>
  <si>
    <t xml:space="preserve">Осмотр ВРУ вводных и этажных шкафов с подтяжкой контактных соединений, прочисткой клемм и соединений и проверкой надежности заземляющих контактов и соединений </t>
  </si>
  <si>
    <t>Осмотр и профилактика линий электрических сетей, арматуры и электрооборудования (выключателей, пакетных переключателей, пускателей и т.д.) в технических подвалах, подпольях и на чердаке, в т.ч. распаянных и протяжных коробок и ящиков с удалением из них вл</t>
  </si>
  <si>
    <t>280.00</t>
  </si>
  <si>
    <t xml:space="preserve">Осмотр и профилактика электрощитовых/силовых установок (н) </t>
  </si>
  <si>
    <t xml:space="preserve">Осмотр общедомовых электрических сетей и этажных щитков с подтяжкой контактных соединений, прочисткой клемм и соединений и проверкой надежности заземляющих контактов и соединений </t>
  </si>
  <si>
    <t>20.00</t>
  </si>
  <si>
    <t xml:space="preserve">Осмотр состояния осветительной арматуры (выключателей, светильников над входом в подъезд, в тамбуре, межэтажных светильников, лампочек и арматуры) </t>
  </si>
  <si>
    <t>этаж</t>
  </si>
  <si>
    <t>5.00</t>
  </si>
  <si>
    <t xml:space="preserve">Укрепление и техническое обслуживание выключателей в помещениях общего пользования </t>
  </si>
  <si>
    <t>1 раз в квартал</t>
  </si>
  <si>
    <t>Техническое обслуживание конструктивных элементов здания</t>
  </si>
  <si>
    <t>Обслуживание конструктивных элементов здания</t>
  </si>
  <si>
    <t xml:space="preserve">+ Непредвиденный ремонт конструктивных элементов здания </t>
  </si>
  <si>
    <t xml:space="preserve">Осмотр конструктивных элементов здания в комплексе (кровля, окна, двери, фундамент) с составлением дефектной ведомости </t>
  </si>
  <si>
    <t xml:space="preserve">Очистка водосточных воронок от снега и наледи </t>
  </si>
  <si>
    <t>10.00</t>
  </si>
  <si>
    <t xml:space="preserve">Очистка козырьков балконов последних этажей от снега и наледи </t>
  </si>
  <si>
    <t>7.00</t>
  </si>
  <si>
    <t xml:space="preserve">Очистка козырьков подъездов от снега, наледи и мусора </t>
  </si>
  <si>
    <t xml:space="preserve">Очистка кровли от мусора, грязи, листьев </t>
  </si>
  <si>
    <t xml:space="preserve">Прочистка внутренних водостоков </t>
  </si>
  <si>
    <t xml:space="preserve">Прочистка водосточных труб и желобов внешнего водостока </t>
  </si>
  <si>
    <t>167.00</t>
  </si>
  <si>
    <t xml:space="preserve">Прочистка ливневой канализации </t>
  </si>
  <si>
    <t xml:space="preserve">Удаление снега с кровель </t>
  </si>
  <si>
    <t xml:space="preserve">Удаление сосулек и наледи с кровель </t>
  </si>
  <si>
    <t>Вывоз ТБО</t>
  </si>
  <si>
    <t xml:space="preserve">Вывоз ТБО </t>
  </si>
  <si>
    <t>Обслуживание газовых сетей</t>
  </si>
  <si>
    <t xml:space="preserve">Обслуживание внутридомовых газовых сетей </t>
  </si>
  <si>
    <t>Уполномоченный представитель собственников  _______________________/_____________/</t>
  </si>
  <si>
    <t>помещений</t>
  </si>
  <si>
    <r>
      <t>Расчетная плата на 1 м</t>
    </r>
    <r>
      <rPr>
        <vertAlign val="superscript"/>
        <sz val="7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в мес.</t>
    </r>
  </si>
  <si>
    <r>
      <t>Плата за 1 м</t>
    </r>
    <r>
      <rPr>
        <vertAlign val="superscript"/>
        <sz val="7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в мес.</t>
    </r>
  </si>
  <si>
    <t>РЕМОНТУ ОБЩЕГО ИМУЩЕСТВА МНОГОКВАРТИРНОГО ДОМА НА 2013 год.</t>
  </si>
  <si>
    <t>Директор ООО УК "Жилфондсервис"    _____________________ /В.К.Бородин</t>
  </si>
  <si>
    <t>"01" июля 2012г.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</si>
</sst>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00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sz val="5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0"/>
      <name val="Times New Roman"/>
      <family val="1"/>
    </font>
    <font>
      <b/>
      <sz val="9"/>
      <color indexed="21"/>
      <name val="Times New Roman"/>
      <family val="1"/>
    </font>
    <font>
      <sz val="11"/>
      <color indexed="21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4" fontId="24" fillId="0" borderId="0" xfId="0" applyNumberFormat="1" applyFont="1" applyFill="1" applyAlignment="1">
      <alignment horizontal="center"/>
    </xf>
    <xf numFmtId="4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 wrapText="1"/>
    </xf>
    <xf numFmtId="4" fontId="27" fillId="0" borderId="0" xfId="0" applyNumberFormat="1" applyFont="1" applyFill="1" applyAlignment="1">
      <alignment wrapText="1"/>
    </xf>
    <xf numFmtId="0" fontId="27" fillId="0" borderId="0" xfId="0" applyFont="1" applyFill="1" applyAlignment="1">
      <alignment wrapText="1"/>
    </xf>
    <xf numFmtId="0" fontId="28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4" fontId="29" fillId="0" borderId="0" xfId="0" applyNumberFormat="1" applyFont="1" applyFill="1" applyAlignment="1">
      <alignment horizontal="left"/>
    </xf>
    <xf numFmtId="0" fontId="29" fillId="0" borderId="0" xfId="0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4" fontId="29" fillId="0" borderId="0" xfId="0" applyNumberFormat="1" applyFont="1" applyFill="1" applyAlignment="1">
      <alignment horizontal="center"/>
    </xf>
    <xf numFmtId="4" fontId="22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4" fontId="26" fillId="0" borderId="0" xfId="0" applyNumberFormat="1" applyFont="1" applyFill="1" applyAlignment="1">
      <alignment horizontal="left"/>
    </xf>
    <xf numFmtId="0" fontId="27" fillId="0" borderId="0" xfId="0" applyFont="1" applyAlignment="1">
      <alignment/>
    </xf>
    <xf numFmtId="0" fontId="0" fillId="0" borderId="0" xfId="0" applyAlignment="1">
      <alignment wrapText="1"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 horizontal="right" wrapText="1"/>
    </xf>
    <xf numFmtId="0" fontId="34" fillId="0" borderId="11" xfId="0" applyFont="1" applyBorder="1" applyAlignment="1">
      <alignment wrapText="1"/>
    </xf>
    <xf numFmtId="0" fontId="34" fillId="0" borderId="11" xfId="0" applyFont="1" applyBorder="1" applyAlignment="1">
      <alignment horizontal="right" wrapText="1"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 wrapText="1"/>
    </xf>
    <xf numFmtId="0" fontId="38" fillId="0" borderId="12" xfId="0" applyFont="1" applyBorder="1" applyAlignment="1">
      <alignment horizontal="right" wrapText="1"/>
    </xf>
    <xf numFmtId="0" fontId="37" fillId="0" borderId="12" xfId="0" applyFont="1" applyBorder="1" applyAlignment="1">
      <alignment wrapText="1"/>
    </xf>
    <xf numFmtId="0" fontId="39" fillId="0" borderId="12" xfId="0" applyFont="1" applyBorder="1" applyAlignment="1">
      <alignment horizontal="right" wrapText="1"/>
    </xf>
    <xf numFmtId="0" fontId="40" fillId="0" borderId="0" xfId="0" applyFont="1" applyAlignment="1">
      <alignment/>
    </xf>
    <xf numFmtId="0" fontId="41" fillId="0" borderId="12" xfId="0" applyFont="1" applyBorder="1" applyAlignment="1">
      <alignment horizontal="right" wrapText="1"/>
    </xf>
    <xf numFmtId="0" fontId="18" fillId="0" borderId="0" xfId="0" applyFont="1" applyAlignment="1">
      <alignment/>
    </xf>
    <xf numFmtId="0" fontId="42" fillId="0" borderId="12" xfId="0" applyFont="1" applyBorder="1" applyAlignment="1">
      <alignment horizontal="right" wrapText="1"/>
    </xf>
    <xf numFmtId="0" fontId="43" fillId="0" borderId="0" xfId="0" applyFont="1" applyAlignment="1">
      <alignment/>
    </xf>
    <xf numFmtId="0" fontId="0" fillId="0" borderId="12" xfId="0" applyBorder="1" applyAlignment="1">
      <alignment wrapText="1"/>
    </xf>
    <xf numFmtId="0" fontId="37" fillId="0" borderId="12" xfId="0" applyFont="1" applyBorder="1" applyAlignment="1">
      <alignment horizontal="right" wrapText="1"/>
    </xf>
    <xf numFmtId="0" fontId="0" fillId="0" borderId="12" xfId="0" applyBorder="1" applyAlignment="1">
      <alignment/>
    </xf>
    <xf numFmtId="0" fontId="21" fillId="0" borderId="0" xfId="0" applyFont="1" applyAlignment="1">
      <alignment/>
    </xf>
    <xf numFmtId="0" fontId="13" fillId="0" borderId="0" xfId="53" applyFont="1">
      <alignment/>
      <protection/>
    </xf>
    <xf numFmtId="0" fontId="13" fillId="0" borderId="0" xfId="53" applyFont="1">
      <alignment/>
      <protection/>
    </xf>
    <xf numFmtId="0" fontId="44" fillId="0" borderId="0" xfId="53" applyFont="1" applyFill="1" applyAlignment="1">
      <alignment wrapText="1"/>
      <protection/>
    </xf>
    <xf numFmtId="4" fontId="44" fillId="0" borderId="0" xfId="53" applyNumberFormat="1" applyFont="1" applyFill="1" applyAlignment="1">
      <alignment wrapText="1"/>
      <protection/>
    </xf>
    <xf numFmtId="0" fontId="44" fillId="0" borderId="0" xfId="53" applyFont="1" applyFill="1" applyAlignment="1">
      <alignment horizontal="center" wrapText="1"/>
      <protection/>
    </xf>
    <xf numFmtId="4" fontId="44" fillId="0" borderId="0" xfId="53" applyNumberFormat="1" applyFont="1" applyFill="1" applyAlignment="1">
      <alignment horizontal="center" wrapText="1"/>
      <protection/>
    </xf>
    <xf numFmtId="0" fontId="33" fillId="0" borderId="13" xfId="0" applyFont="1" applyBorder="1" applyAlignment="1">
      <alignment wrapText="1"/>
    </xf>
    <xf numFmtId="4" fontId="33" fillId="0" borderId="10" xfId="0" applyNumberFormat="1" applyFont="1" applyBorder="1" applyAlignment="1">
      <alignment horizontal="center" wrapText="1"/>
    </xf>
    <xf numFmtId="4" fontId="33" fillId="0" borderId="14" xfId="0" applyNumberFormat="1" applyFont="1" applyBorder="1" applyAlignment="1">
      <alignment horizontal="center" wrapText="1"/>
    </xf>
    <xf numFmtId="0" fontId="37" fillId="0" borderId="15" xfId="0" applyFont="1" applyBorder="1" applyAlignment="1">
      <alignment horizontal="center" wrapText="1"/>
    </xf>
    <xf numFmtId="0" fontId="37" fillId="0" borderId="16" xfId="0" applyFont="1" applyBorder="1" applyAlignment="1">
      <alignment horizontal="center" wrapText="1"/>
    </xf>
    <xf numFmtId="0" fontId="38" fillId="0" borderId="0" xfId="0" applyFont="1" applyBorder="1" applyAlignment="1">
      <alignment wrapText="1"/>
    </xf>
    <xf numFmtId="0" fontId="34" fillId="0" borderId="10" xfId="0" applyFont="1" applyBorder="1" applyAlignment="1">
      <alignment wrapText="1"/>
    </xf>
    <xf numFmtId="0" fontId="0" fillId="0" borderId="14" xfId="0" applyBorder="1" applyAlignment="1">
      <alignment wrapText="1"/>
    </xf>
    <xf numFmtId="0" fontId="38" fillId="0" borderId="12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0" fontId="41" fillId="0" borderId="12" xfId="0" applyFont="1" applyBorder="1" applyAlignment="1">
      <alignment horizontal="left" wrapText="1"/>
    </xf>
    <xf numFmtId="0" fontId="42" fillId="0" borderId="12" xfId="0" applyFont="1" applyBorder="1" applyAlignment="1">
      <alignment horizontal="left" wrapText="1" indent="2"/>
    </xf>
    <xf numFmtId="0" fontId="44" fillId="0" borderId="0" xfId="53" applyFont="1" applyFill="1" applyBorder="1" applyAlignment="1">
      <alignment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ениса 2 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I110"/>
  <sheetViews>
    <sheetView tabSelected="1" view="pageBreakPreview" zoomScale="115" zoomScaleSheetLayoutView="115" workbookViewId="0" topLeftCell="A1">
      <selection activeCell="L5" sqref="L5"/>
    </sheetView>
  </sheetViews>
  <sheetFormatPr defaultColWidth="9.140625" defaultRowHeight="15"/>
  <cols>
    <col min="1" max="1" width="1.1484375" style="0" customWidth="1"/>
    <col min="2" max="2" width="40.421875" style="0" customWidth="1"/>
    <col min="4" max="4" width="14.7109375" style="0" customWidth="1"/>
    <col min="6" max="6" width="11.8515625" style="0" customWidth="1"/>
  </cols>
  <sheetData>
    <row r="1" spans="1:6" s="3" customFormat="1" ht="15.75">
      <c r="A1" s="1"/>
      <c r="B1" s="2"/>
      <c r="D1" s="4"/>
      <c r="E1" s="5" t="s">
        <v>0</v>
      </c>
      <c r="F1" s="4"/>
    </row>
    <row r="2" spans="1:6" s="3" customFormat="1" ht="15.75">
      <c r="A2" s="1"/>
      <c r="B2" s="2"/>
      <c r="D2" s="4"/>
      <c r="E2" s="6" t="s">
        <v>1</v>
      </c>
      <c r="F2" s="4"/>
    </row>
    <row r="3" spans="1:6" s="3" customFormat="1" ht="15.75">
      <c r="A3" s="1"/>
      <c r="B3" s="2"/>
      <c r="D3" s="4"/>
      <c r="E3" s="6" t="s">
        <v>2</v>
      </c>
      <c r="F3" s="4"/>
    </row>
    <row r="4" spans="1:6" s="3" customFormat="1" ht="15.75">
      <c r="A4" s="1"/>
      <c r="B4" s="2"/>
      <c r="C4" s="7"/>
      <c r="D4" s="4"/>
      <c r="E4" s="5" t="s">
        <v>3</v>
      </c>
      <c r="F4" s="4"/>
    </row>
    <row r="5" spans="1:6" s="3" customFormat="1" ht="15.75">
      <c r="A5" s="1"/>
      <c r="B5" s="2"/>
      <c r="D5" s="4"/>
      <c r="E5" s="6" t="s">
        <v>4</v>
      </c>
      <c r="F5" s="4"/>
    </row>
    <row r="6" spans="1:6" s="3" customFormat="1" ht="15.75">
      <c r="A6" s="1"/>
      <c r="B6" s="2"/>
      <c r="C6" s="8"/>
      <c r="D6" s="9"/>
      <c r="E6" s="10"/>
      <c r="F6" s="4"/>
    </row>
    <row r="7" spans="1:9" s="17" customFormat="1" ht="18.75">
      <c r="A7" s="11"/>
      <c r="B7" s="12" t="s">
        <v>5</v>
      </c>
      <c r="C7" s="12"/>
      <c r="D7" s="13"/>
      <c r="E7" s="12"/>
      <c r="F7" s="14"/>
      <c r="G7" s="15"/>
      <c r="H7" s="16"/>
      <c r="I7" s="16"/>
    </row>
    <row r="8" spans="1:9" s="17" customFormat="1" ht="18.75">
      <c r="A8" s="11"/>
      <c r="B8" s="12" t="s">
        <v>149</v>
      </c>
      <c r="C8" s="12"/>
      <c r="D8" s="13"/>
      <c r="E8" s="12"/>
      <c r="F8" s="14"/>
      <c r="G8" s="18"/>
      <c r="H8" s="16"/>
      <c r="I8" s="16"/>
    </row>
    <row r="9" spans="1:5" s="20" customFormat="1" ht="15.75">
      <c r="A9" s="2"/>
      <c r="B9" s="2"/>
      <c r="C9" s="2"/>
      <c r="D9" s="19"/>
      <c r="E9" s="2"/>
    </row>
    <row r="10" spans="1:5" s="3" customFormat="1" ht="15.75">
      <c r="A10" s="2"/>
      <c r="B10" s="2"/>
      <c r="C10" s="2"/>
      <c r="D10" s="19"/>
      <c r="E10" s="21" t="s">
        <v>151</v>
      </c>
    </row>
    <row r="12" ht="15.75" thickBot="1">
      <c r="A12" s="22"/>
    </row>
    <row r="13" spans="1:7" ht="29.25" customHeight="1" thickBot="1">
      <c r="A13" s="48" t="s">
        <v>6</v>
      </c>
      <c r="B13" s="48"/>
      <c r="C13" s="23"/>
      <c r="D13" s="24" t="s">
        <v>7</v>
      </c>
      <c r="E13" s="25" t="s">
        <v>8</v>
      </c>
      <c r="F13" s="24" t="s">
        <v>9</v>
      </c>
      <c r="G13" s="25">
        <f>E15</f>
        <v>633007.62</v>
      </c>
    </row>
    <row r="14" spans="2:7" ht="24" thickBot="1">
      <c r="B14" s="24" t="s">
        <v>10</v>
      </c>
      <c r="C14" s="25" t="s">
        <v>11</v>
      </c>
      <c r="D14" s="24" t="s">
        <v>12</v>
      </c>
      <c r="E14" s="25" t="s">
        <v>13</v>
      </c>
      <c r="F14" s="24" t="s">
        <v>14</v>
      </c>
      <c r="G14" s="25" t="s">
        <v>15</v>
      </c>
    </row>
    <row r="15" spans="2:7" ht="24" thickBot="1">
      <c r="B15" s="24" t="s">
        <v>16</v>
      </c>
      <c r="C15" s="25" t="s">
        <v>17</v>
      </c>
      <c r="D15" s="24" t="s">
        <v>18</v>
      </c>
      <c r="E15" s="25">
        <f>F21</f>
        <v>633007.62</v>
      </c>
      <c r="F15" s="54" t="s">
        <v>147</v>
      </c>
      <c r="G15" s="49">
        <f>G22+G101+G103</f>
        <v>16.349999999999998</v>
      </c>
    </row>
    <row r="16" spans="2:7" ht="29.25" customHeight="1" thickBot="1">
      <c r="B16" s="26" t="s">
        <v>19</v>
      </c>
      <c r="C16" s="27" t="s">
        <v>20</v>
      </c>
      <c r="D16" s="26" t="s">
        <v>21</v>
      </c>
      <c r="E16" s="27" t="s">
        <v>8</v>
      </c>
      <c r="F16" s="55"/>
      <c r="G16" s="50"/>
    </row>
    <row r="17" ht="15.75" thickBot="1">
      <c r="A17" s="28"/>
    </row>
    <row r="18" spans="1:7" ht="25.5" thickBot="1">
      <c r="A18" s="51" t="s">
        <v>22</v>
      </c>
      <c r="B18" s="52"/>
      <c r="C18" s="29" t="s">
        <v>23</v>
      </c>
      <c r="D18" s="29" t="s">
        <v>24</v>
      </c>
      <c r="E18" s="29" t="s">
        <v>25</v>
      </c>
      <c r="F18" s="29" t="s">
        <v>26</v>
      </c>
      <c r="G18" s="29" t="s">
        <v>148</v>
      </c>
    </row>
    <row r="19" spans="1:7" ht="15">
      <c r="A19" s="51">
        <v>1</v>
      </c>
      <c r="B19" s="52"/>
      <c r="C19" s="29">
        <v>2</v>
      </c>
      <c r="D19" s="29">
        <v>3</v>
      </c>
      <c r="E19" s="29">
        <v>4</v>
      </c>
      <c r="F19" s="29">
        <v>5</v>
      </c>
      <c r="G19" s="29">
        <v>6</v>
      </c>
    </row>
    <row r="20" spans="1:7" ht="15">
      <c r="A20" s="53" t="s">
        <v>27</v>
      </c>
      <c r="B20" s="53"/>
      <c r="C20" s="53"/>
      <c r="D20" s="53"/>
      <c r="E20" s="53"/>
      <c r="F20" s="53"/>
      <c r="G20" s="53"/>
    </row>
    <row r="21" spans="1:7" ht="15">
      <c r="A21" s="56" t="s">
        <v>28</v>
      </c>
      <c r="B21" s="56"/>
      <c r="C21" s="56"/>
      <c r="D21" s="56"/>
      <c r="E21" s="56"/>
      <c r="F21" s="30">
        <f>F22+F101+F103</f>
        <v>633007.62</v>
      </c>
      <c r="G21" s="31"/>
    </row>
    <row r="22" spans="1:7" s="33" customFormat="1" ht="15">
      <c r="A22" s="57" t="s">
        <v>29</v>
      </c>
      <c r="B22" s="57"/>
      <c r="C22" s="57"/>
      <c r="D22" s="57"/>
      <c r="E22" s="57"/>
      <c r="F22" s="32">
        <f>F23+F30+F34+F43+F61+F88</f>
        <v>563196.3</v>
      </c>
      <c r="G22" s="32">
        <f>G23+G30+G34+G43+G61+G88</f>
        <v>14.549999999999999</v>
      </c>
    </row>
    <row r="23" spans="1:7" s="35" customFormat="1" ht="15">
      <c r="A23" s="58" t="s">
        <v>30</v>
      </c>
      <c r="B23" s="58"/>
      <c r="C23" s="58"/>
      <c r="D23" s="58"/>
      <c r="E23" s="58"/>
      <c r="F23" s="34">
        <f>F24+F27</f>
        <v>34599.68</v>
      </c>
      <c r="G23" s="34">
        <f>G24+G27</f>
        <v>0.8899999999999999</v>
      </c>
    </row>
    <row r="24" spans="1:7" s="37" customFormat="1" ht="15">
      <c r="A24" s="59" t="s">
        <v>31</v>
      </c>
      <c r="B24" s="59"/>
      <c r="C24" s="59"/>
      <c r="D24" s="59"/>
      <c r="E24" s="59"/>
      <c r="F24" s="36">
        <f>F25+F26</f>
        <v>8539.68</v>
      </c>
      <c r="G24" s="36">
        <f>G25+G26</f>
        <v>0.22</v>
      </c>
    </row>
    <row r="25" spans="1:7" ht="24.75">
      <c r="A25" s="38"/>
      <c r="B25" s="31" t="s">
        <v>32</v>
      </c>
      <c r="C25" s="39" t="s">
        <v>33</v>
      </c>
      <c r="D25" s="39" t="s">
        <v>34</v>
      </c>
      <c r="E25" s="39" t="s">
        <v>35</v>
      </c>
      <c r="F25" s="39">
        <v>1359.68</v>
      </c>
      <c r="G25" s="39">
        <v>0.04</v>
      </c>
    </row>
    <row r="26" spans="1:7" ht="15">
      <c r="A26" s="38"/>
      <c r="B26" s="31" t="s">
        <v>36</v>
      </c>
      <c r="C26" s="39" t="s">
        <v>37</v>
      </c>
      <c r="D26" s="39" t="s">
        <v>38</v>
      </c>
      <c r="E26" s="39" t="s">
        <v>39</v>
      </c>
      <c r="F26" s="39">
        <v>7180</v>
      </c>
      <c r="G26" s="39">
        <v>0.18</v>
      </c>
    </row>
    <row r="27" spans="1:7" s="37" customFormat="1" ht="15">
      <c r="A27" s="59" t="s">
        <v>40</v>
      </c>
      <c r="B27" s="59"/>
      <c r="C27" s="59"/>
      <c r="D27" s="59"/>
      <c r="E27" s="59"/>
      <c r="F27" s="36">
        <f>F28+F29</f>
        <v>26060</v>
      </c>
      <c r="G27" s="36">
        <f>G28+G29</f>
        <v>0.6699999999999999</v>
      </c>
    </row>
    <row r="28" spans="1:7" ht="15">
      <c r="A28" s="38"/>
      <c r="B28" s="31" t="s">
        <v>41</v>
      </c>
      <c r="C28" s="39" t="s">
        <v>37</v>
      </c>
      <c r="D28" s="39" t="s">
        <v>38</v>
      </c>
      <c r="E28" s="39" t="s">
        <v>39</v>
      </c>
      <c r="F28" s="39">
        <v>14360</v>
      </c>
      <c r="G28" s="39">
        <v>0.37</v>
      </c>
    </row>
    <row r="29" spans="1:7" ht="15">
      <c r="A29" s="38"/>
      <c r="B29" s="31" t="s">
        <v>42</v>
      </c>
      <c r="C29" s="39" t="s">
        <v>37</v>
      </c>
      <c r="D29" s="39" t="s">
        <v>38</v>
      </c>
      <c r="E29" s="39" t="s">
        <v>43</v>
      </c>
      <c r="F29" s="39">
        <v>11700</v>
      </c>
      <c r="G29" s="39">
        <v>0.3</v>
      </c>
    </row>
    <row r="30" spans="1:7" s="35" customFormat="1" ht="24" customHeight="1">
      <c r="A30" s="58" t="s">
        <v>44</v>
      </c>
      <c r="B30" s="58"/>
      <c r="C30" s="58"/>
      <c r="D30" s="58"/>
      <c r="E30" s="58"/>
      <c r="F30" s="34">
        <f>F31</f>
        <v>5523.58</v>
      </c>
      <c r="G30" s="34">
        <f>G31</f>
        <v>0.14</v>
      </c>
    </row>
    <row r="31" spans="1:7" s="37" customFormat="1" ht="15">
      <c r="A31" s="59" t="s">
        <v>45</v>
      </c>
      <c r="B31" s="59"/>
      <c r="C31" s="59"/>
      <c r="D31" s="59"/>
      <c r="E31" s="59"/>
      <c r="F31" s="36">
        <f>F32+F33</f>
        <v>5523.58</v>
      </c>
      <c r="G31" s="36">
        <f>G32+G33</f>
        <v>0.14</v>
      </c>
    </row>
    <row r="32" spans="1:7" ht="15">
      <c r="A32" s="38"/>
      <c r="B32" s="31" t="s">
        <v>46</v>
      </c>
      <c r="C32" s="39" t="s">
        <v>47</v>
      </c>
      <c r="D32" s="39"/>
      <c r="E32" s="39" t="s">
        <v>11</v>
      </c>
      <c r="F32" s="39">
        <v>2850.88</v>
      </c>
      <c r="G32" s="39">
        <v>0.07</v>
      </c>
    </row>
    <row r="33" spans="1:7" ht="15">
      <c r="A33" s="38"/>
      <c r="B33" s="31" t="s">
        <v>48</v>
      </c>
      <c r="C33" s="39" t="s">
        <v>47</v>
      </c>
      <c r="D33" s="39"/>
      <c r="E33" s="39" t="s">
        <v>11</v>
      </c>
      <c r="F33" s="39">
        <v>2672.7</v>
      </c>
      <c r="G33" s="39">
        <v>0.07</v>
      </c>
    </row>
    <row r="34" spans="1:7" s="35" customFormat="1" ht="15">
      <c r="A34" s="58" t="s">
        <v>49</v>
      </c>
      <c r="B34" s="58"/>
      <c r="C34" s="58"/>
      <c r="D34" s="58"/>
      <c r="E34" s="58"/>
      <c r="F34" s="34">
        <f>F35+F39</f>
        <v>120962.04000000001</v>
      </c>
      <c r="G34" s="34">
        <f>G35+G39</f>
        <v>3.13</v>
      </c>
    </row>
    <row r="35" spans="1:7" s="37" customFormat="1" ht="15">
      <c r="A35" s="59" t="s">
        <v>50</v>
      </c>
      <c r="B35" s="59"/>
      <c r="C35" s="59"/>
      <c r="D35" s="59"/>
      <c r="E35" s="59"/>
      <c r="F35" s="36">
        <f>F36+F37+F38</f>
        <v>117254.04000000001</v>
      </c>
      <c r="G35" s="36">
        <f>G36+G37+G38</f>
        <v>3.03</v>
      </c>
    </row>
    <row r="36" spans="1:7" ht="15">
      <c r="A36" s="38"/>
      <c r="B36" s="31" t="s">
        <v>51</v>
      </c>
      <c r="C36" s="39" t="s">
        <v>47</v>
      </c>
      <c r="D36" s="39"/>
      <c r="E36" s="39" t="s">
        <v>52</v>
      </c>
      <c r="F36" s="39">
        <v>23256</v>
      </c>
      <c r="G36" s="39">
        <v>0.6</v>
      </c>
    </row>
    <row r="37" spans="1:7" ht="15">
      <c r="A37" s="38"/>
      <c r="B37" s="31" t="s">
        <v>53</v>
      </c>
      <c r="C37" s="39" t="s">
        <v>47</v>
      </c>
      <c r="D37" s="39"/>
      <c r="E37" s="39" t="s">
        <v>52</v>
      </c>
      <c r="F37" s="39">
        <v>31008</v>
      </c>
      <c r="G37" s="39">
        <v>0.8</v>
      </c>
    </row>
    <row r="38" spans="1:7" ht="15">
      <c r="A38" s="38"/>
      <c r="B38" s="31" t="s">
        <v>54</v>
      </c>
      <c r="C38" s="31"/>
      <c r="D38" s="31"/>
      <c r="E38" s="39" t="s">
        <v>52</v>
      </c>
      <c r="F38" s="39">
        <v>62990.04</v>
      </c>
      <c r="G38" s="39">
        <v>1.63</v>
      </c>
    </row>
    <row r="39" spans="1:7" s="37" customFormat="1" ht="15">
      <c r="A39" s="59" t="s">
        <v>49</v>
      </c>
      <c r="B39" s="59"/>
      <c r="C39" s="59"/>
      <c r="D39" s="59"/>
      <c r="E39" s="59"/>
      <c r="F39" s="36">
        <f>F40+F41+F42</f>
        <v>3708</v>
      </c>
      <c r="G39" s="36">
        <f>G40+G41+G42</f>
        <v>0.1</v>
      </c>
    </row>
    <row r="40" spans="1:7" ht="24.75">
      <c r="A40" s="38"/>
      <c r="B40" s="31" t="s">
        <v>55</v>
      </c>
      <c r="C40" s="39" t="s">
        <v>56</v>
      </c>
      <c r="D40" s="39" t="s">
        <v>57</v>
      </c>
      <c r="E40" s="39" t="s">
        <v>58</v>
      </c>
      <c r="F40" s="39">
        <v>2592</v>
      </c>
      <c r="G40" s="39">
        <v>0.07</v>
      </c>
    </row>
    <row r="41" spans="1:7" ht="15">
      <c r="A41" s="38"/>
      <c r="B41" s="31" t="s">
        <v>59</v>
      </c>
      <c r="C41" s="39" t="s">
        <v>33</v>
      </c>
      <c r="D41" s="39" t="s">
        <v>57</v>
      </c>
      <c r="E41" s="39" t="s">
        <v>60</v>
      </c>
      <c r="F41" s="39">
        <v>1116</v>
      </c>
      <c r="G41" s="39">
        <v>0.03</v>
      </c>
    </row>
    <row r="42" spans="1:7" ht="15">
      <c r="A42" s="38"/>
      <c r="B42" s="31"/>
      <c r="C42" s="39"/>
      <c r="D42" s="31"/>
      <c r="E42" s="31"/>
      <c r="F42" s="39"/>
      <c r="G42" s="39"/>
    </row>
    <row r="43" spans="1:7" s="35" customFormat="1" ht="15">
      <c r="A43" s="58" t="s">
        <v>61</v>
      </c>
      <c r="B43" s="58"/>
      <c r="C43" s="58"/>
      <c r="D43" s="58"/>
      <c r="E43" s="58"/>
      <c r="F43" s="34">
        <f>F44+F46+F51</f>
        <v>223104.68</v>
      </c>
      <c r="G43" s="34">
        <f>G44+G46+G51</f>
        <v>5.76</v>
      </c>
    </row>
    <row r="44" spans="1:7" s="37" customFormat="1" ht="15">
      <c r="A44" s="59" t="s">
        <v>62</v>
      </c>
      <c r="B44" s="59"/>
      <c r="C44" s="59"/>
      <c r="D44" s="59"/>
      <c r="E44" s="59"/>
      <c r="F44" s="36">
        <f>F45</f>
        <v>30408</v>
      </c>
      <c r="G44" s="36">
        <f>G45</f>
        <v>0.79</v>
      </c>
    </row>
    <row r="45" spans="1:7" ht="15">
      <c r="A45" s="38"/>
      <c r="B45" s="31" t="s">
        <v>63</v>
      </c>
      <c r="C45" s="39"/>
      <c r="D45" s="39"/>
      <c r="E45" s="39"/>
      <c r="F45" s="39">
        <v>30408</v>
      </c>
      <c r="G45" s="39">
        <v>0.79</v>
      </c>
    </row>
    <row r="46" spans="1:7" s="37" customFormat="1" ht="15">
      <c r="A46" s="59" t="s">
        <v>64</v>
      </c>
      <c r="B46" s="59"/>
      <c r="C46" s="59"/>
      <c r="D46" s="59"/>
      <c r="E46" s="59"/>
      <c r="F46" s="36">
        <f>F47+F48+F49+F50</f>
        <v>67099.2</v>
      </c>
      <c r="G46" s="36">
        <f>G47+G48+G49+G50</f>
        <v>1.73</v>
      </c>
    </row>
    <row r="47" spans="1:7" ht="24.75">
      <c r="A47" s="38"/>
      <c r="B47" s="31" t="s">
        <v>65</v>
      </c>
      <c r="C47" s="39" t="s">
        <v>47</v>
      </c>
      <c r="D47" s="39" t="s">
        <v>66</v>
      </c>
      <c r="E47" s="39" t="s">
        <v>67</v>
      </c>
      <c r="F47" s="39">
        <v>16224</v>
      </c>
      <c r="G47" s="39">
        <v>0.42</v>
      </c>
    </row>
    <row r="48" spans="1:7" ht="24.75">
      <c r="A48" s="38"/>
      <c r="B48" s="31" t="s">
        <v>68</v>
      </c>
      <c r="C48" s="39" t="s">
        <v>47</v>
      </c>
      <c r="D48" s="39" t="s">
        <v>66</v>
      </c>
      <c r="E48" s="39" t="s">
        <v>69</v>
      </c>
      <c r="F48" s="39">
        <v>23760</v>
      </c>
      <c r="G48" s="39">
        <v>0.61</v>
      </c>
    </row>
    <row r="49" spans="1:7" ht="18" customHeight="1">
      <c r="A49" s="38"/>
      <c r="B49" s="31" t="s">
        <v>70</v>
      </c>
      <c r="C49" s="39" t="s">
        <v>47</v>
      </c>
      <c r="D49" s="39" t="s">
        <v>57</v>
      </c>
      <c r="E49" s="39" t="s">
        <v>67</v>
      </c>
      <c r="F49" s="39">
        <v>9475.2</v>
      </c>
      <c r="G49" s="39">
        <v>0.24</v>
      </c>
    </row>
    <row r="50" spans="1:7" ht="24.75">
      <c r="A50" s="38"/>
      <c r="B50" s="31" t="s">
        <v>71</v>
      </c>
      <c r="C50" s="39" t="s">
        <v>47</v>
      </c>
      <c r="D50" s="39" t="s">
        <v>57</v>
      </c>
      <c r="E50" s="39" t="s">
        <v>69</v>
      </c>
      <c r="F50" s="39">
        <v>17640</v>
      </c>
      <c r="G50" s="39">
        <v>0.46</v>
      </c>
    </row>
    <row r="51" spans="1:7" s="37" customFormat="1" ht="15">
      <c r="A51" s="59" t="s">
        <v>72</v>
      </c>
      <c r="B51" s="59"/>
      <c r="C51" s="59"/>
      <c r="D51" s="59"/>
      <c r="E51" s="59"/>
      <c r="F51" s="36">
        <f>F52+F53+F54+F55+F56+F57+F58+F59+F60</f>
        <v>125597.48000000001</v>
      </c>
      <c r="G51" s="36">
        <f>G52+G53+G54+G55+G56+G57+G58+G59+G60</f>
        <v>3.2399999999999998</v>
      </c>
    </row>
    <row r="52" spans="1:7" ht="15">
      <c r="A52" s="38"/>
      <c r="B52" s="31" t="s">
        <v>73</v>
      </c>
      <c r="C52" s="39" t="s">
        <v>47</v>
      </c>
      <c r="D52" s="39"/>
      <c r="E52" s="39" t="s">
        <v>74</v>
      </c>
      <c r="F52" s="39">
        <v>1071.84</v>
      </c>
      <c r="G52" s="39">
        <v>0.03</v>
      </c>
    </row>
    <row r="53" spans="1:7" ht="15">
      <c r="A53" s="38"/>
      <c r="B53" s="31" t="s">
        <v>75</v>
      </c>
      <c r="C53" s="39" t="s">
        <v>47</v>
      </c>
      <c r="D53" s="31"/>
      <c r="E53" s="39" t="s">
        <v>76</v>
      </c>
      <c r="F53" s="39">
        <v>25939.2</v>
      </c>
      <c r="G53" s="39">
        <v>0.67</v>
      </c>
    </row>
    <row r="54" spans="1:7" ht="15">
      <c r="A54" s="38"/>
      <c r="B54" s="31" t="s">
        <v>77</v>
      </c>
      <c r="C54" s="39" t="s">
        <v>47</v>
      </c>
      <c r="D54" s="39" t="s">
        <v>78</v>
      </c>
      <c r="E54" s="39" t="s">
        <v>79</v>
      </c>
      <c r="F54" s="39">
        <v>41630.05</v>
      </c>
      <c r="G54" s="39">
        <v>1.08</v>
      </c>
    </row>
    <row r="55" spans="1:7" ht="15">
      <c r="A55" s="38"/>
      <c r="B55" s="31" t="s">
        <v>80</v>
      </c>
      <c r="C55" s="39" t="s">
        <v>47</v>
      </c>
      <c r="D55" s="39" t="s">
        <v>78</v>
      </c>
      <c r="E55" s="39" t="s">
        <v>76</v>
      </c>
      <c r="F55" s="39">
        <v>33968</v>
      </c>
      <c r="G55" s="39">
        <v>0.88</v>
      </c>
    </row>
    <row r="56" spans="1:7" ht="24.75">
      <c r="A56" s="38"/>
      <c r="B56" s="31" t="s">
        <v>81</v>
      </c>
      <c r="C56" s="39" t="s">
        <v>47</v>
      </c>
      <c r="E56" s="39" t="s">
        <v>76</v>
      </c>
      <c r="F56" s="39">
        <v>1296.96</v>
      </c>
      <c r="G56" s="39">
        <v>0.03</v>
      </c>
    </row>
    <row r="57" spans="1:7" ht="15">
      <c r="A57" s="38"/>
      <c r="B57" s="31" t="s">
        <v>82</v>
      </c>
      <c r="C57" s="39" t="s">
        <v>47</v>
      </c>
      <c r="D57" s="39" t="s">
        <v>34</v>
      </c>
      <c r="E57" s="39" t="s">
        <v>74</v>
      </c>
      <c r="F57" s="39">
        <v>3089.86</v>
      </c>
      <c r="G57" s="39">
        <v>0.08</v>
      </c>
    </row>
    <row r="58" spans="1:7" ht="15">
      <c r="A58" s="38"/>
      <c r="B58" s="31" t="s">
        <v>83</v>
      </c>
      <c r="C58" s="39" t="s">
        <v>47</v>
      </c>
      <c r="D58" s="39" t="s">
        <v>78</v>
      </c>
      <c r="E58" s="39" t="s">
        <v>84</v>
      </c>
      <c r="F58" s="39">
        <v>5563.32</v>
      </c>
      <c r="G58" s="39">
        <v>0.13</v>
      </c>
    </row>
    <row r="59" spans="1:7" ht="15">
      <c r="A59" s="38"/>
      <c r="B59" s="31" t="s">
        <v>85</v>
      </c>
      <c r="C59" s="39" t="s">
        <v>47</v>
      </c>
      <c r="D59" s="39" t="s">
        <v>78</v>
      </c>
      <c r="E59" s="39" t="s">
        <v>84</v>
      </c>
      <c r="F59" s="39">
        <v>1987.2</v>
      </c>
      <c r="G59" s="39">
        <v>0.05</v>
      </c>
    </row>
    <row r="60" spans="1:7" ht="15">
      <c r="A60" s="38"/>
      <c r="B60" s="31" t="s">
        <v>86</v>
      </c>
      <c r="C60" s="39" t="s">
        <v>47</v>
      </c>
      <c r="E60" s="39" t="s">
        <v>74</v>
      </c>
      <c r="F60" s="39">
        <v>11051.05</v>
      </c>
      <c r="G60" s="39">
        <v>0.29</v>
      </c>
    </row>
    <row r="61" spans="1:7" s="35" customFormat="1" ht="15">
      <c r="A61" s="58" t="s">
        <v>87</v>
      </c>
      <c r="B61" s="58"/>
      <c r="C61" s="58"/>
      <c r="D61" s="58"/>
      <c r="E61" s="58"/>
      <c r="F61" s="34">
        <f>F62+F65+F70+F79</f>
        <v>100568.02</v>
      </c>
      <c r="G61" s="34">
        <f>G62+G65+G70+G79</f>
        <v>2.6</v>
      </c>
    </row>
    <row r="62" spans="1:7" s="37" customFormat="1" ht="15">
      <c r="A62" s="59" t="s">
        <v>88</v>
      </c>
      <c r="B62" s="59"/>
      <c r="C62" s="59"/>
      <c r="D62" s="59"/>
      <c r="E62" s="59"/>
      <c r="F62" s="36">
        <f>F63+F64</f>
        <v>13050.02</v>
      </c>
      <c r="G62" s="36">
        <f>G63+G64</f>
        <v>0.33</v>
      </c>
    </row>
    <row r="63" spans="1:7" ht="36.75">
      <c r="A63" s="38"/>
      <c r="B63" s="31" t="s">
        <v>89</v>
      </c>
      <c r="C63" s="31"/>
      <c r="D63" s="31"/>
      <c r="E63" s="31"/>
      <c r="F63" s="39">
        <v>170.02</v>
      </c>
      <c r="G63" s="39">
        <v>0</v>
      </c>
    </row>
    <row r="64" spans="1:7" ht="15">
      <c r="A64" s="38"/>
      <c r="B64" s="31" t="s">
        <v>90</v>
      </c>
      <c r="C64" s="39" t="s">
        <v>91</v>
      </c>
      <c r="D64" s="39" t="s">
        <v>38</v>
      </c>
      <c r="E64" s="39" t="s">
        <v>92</v>
      </c>
      <c r="F64" s="39">
        <v>12880</v>
      </c>
      <c r="G64" s="39">
        <v>0.33</v>
      </c>
    </row>
    <row r="65" spans="1:7" s="37" customFormat="1" ht="15">
      <c r="A65" s="59" t="s">
        <v>93</v>
      </c>
      <c r="B65" s="59"/>
      <c r="C65" s="59"/>
      <c r="D65" s="59"/>
      <c r="E65" s="59"/>
      <c r="F65" s="36">
        <f>F66+F67+F68+F69</f>
        <v>33179.6</v>
      </c>
      <c r="G65" s="36">
        <f>G66+G67+G68+G69</f>
        <v>0.8500000000000001</v>
      </c>
    </row>
    <row r="66" spans="1:7" ht="60.75">
      <c r="A66" s="38"/>
      <c r="B66" s="31" t="s">
        <v>94</v>
      </c>
      <c r="C66" s="31"/>
      <c r="D66" s="31"/>
      <c r="E66" s="31"/>
      <c r="F66" s="39">
        <v>2847.6</v>
      </c>
      <c r="G66" s="39">
        <v>0.07</v>
      </c>
    </row>
    <row r="67" spans="1:7" ht="24.75">
      <c r="A67" s="38"/>
      <c r="B67" s="31" t="s">
        <v>95</v>
      </c>
      <c r="C67" s="39" t="s">
        <v>33</v>
      </c>
      <c r="D67" s="39" t="s">
        <v>38</v>
      </c>
      <c r="E67" s="39" t="s">
        <v>96</v>
      </c>
      <c r="F67" s="39">
        <v>5076</v>
      </c>
      <c r="G67" s="39">
        <v>0.13</v>
      </c>
    </row>
    <row r="68" spans="1:7" ht="24.75">
      <c r="A68" s="38"/>
      <c r="B68" s="31" t="s">
        <v>97</v>
      </c>
      <c r="C68" s="39" t="s">
        <v>91</v>
      </c>
      <c r="D68" s="39" t="s">
        <v>38</v>
      </c>
      <c r="E68" s="39" t="s">
        <v>60</v>
      </c>
      <c r="F68" s="39">
        <v>8700</v>
      </c>
      <c r="G68" s="39">
        <v>0.22</v>
      </c>
    </row>
    <row r="69" spans="1:7" ht="15">
      <c r="A69" s="38"/>
      <c r="B69" s="31" t="s">
        <v>98</v>
      </c>
      <c r="C69" s="39" t="s">
        <v>91</v>
      </c>
      <c r="D69" s="39"/>
      <c r="E69" s="39" t="s">
        <v>60</v>
      </c>
      <c r="F69" s="39">
        <v>16556</v>
      </c>
      <c r="G69" s="39">
        <v>0.43</v>
      </c>
    </row>
    <row r="70" spans="1:7" s="37" customFormat="1" ht="15">
      <c r="A70" s="59" t="s">
        <v>99</v>
      </c>
      <c r="B70" s="59"/>
      <c r="C70" s="59"/>
      <c r="D70" s="59"/>
      <c r="E70" s="59"/>
      <c r="F70" s="36">
        <f>F71+F72+F73+F74+F75+F76+F77+F78</f>
        <v>24975.190000000002</v>
      </c>
      <c r="G70" s="36">
        <f>G71+G72+G73+G74+G75+G76+G77+G78</f>
        <v>0.65</v>
      </c>
    </row>
    <row r="71" spans="1:7" ht="15">
      <c r="A71" s="38"/>
      <c r="B71" s="31" t="s">
        <v>100</v>
      </c>
      <c r="C71" s="31"/>
      <c r="D71" s="31"/>
      <c r="E71" s="31"/>
      <c r="F71" s="39">
        <v>5991.38</v>
      </c>
      <c r="G71" s="39">
        <v>0.15</v>
      </c>
    </row>
    <row r="72" spans="1:7" ht="15">
      <c r="A72" s="38"/>
      <c r="B72" s="31" t="s">
        <v>101</v>
      </c>
      <c r="C72" s="39"/>
      <c r="D72" s="39"/>
      <c r="E72" s="39"/>
      <c r="F72" s="39">
        <v>10850</v>
      </c>
      <c r="G72" s="39">
        <v>0.28</v>
      </c>
    </row>
    <row r="73" spans="1:7" ht="15">
      <c r="A73" s="38"/>
      <c r="B73" s="31" t="s">
        <v>102</v>
      </c>
      <c r="C73" s="39" t="s">
        <v>33</v>
      </c>
      <c r="D73" s="39" t="s">
        <v>38</v>
      </c>
      <c r="E73" s="39" t="s">
        <v>60</v>
      </c>
      <c r="F73" s="39">
        <v>1356</v>
      </c>
      <c r="G73" s="39">
        <v>0.04</v>
      </c>
    </row>
    <row r="74" spans="1:7" ht="24.75">
      <c r="A74" s="38"/>
      <c r="B74" s="31" t="s">
        <v>103</v>
      </c>
      <c r="C74" s="39" t="s">
        <v>33</v>
      </c>
      <c r="D74" s="39" t="s">
        <v>38</v>
      </c>
      <c r="E74" s="39" t="s">
        <v>84</v>
      </c>
      <c r="F74" s="39">
        <v>660</v>
      </c>
      <c r="G74" s="39">
        <v>0.02</v>
      </c>
    </row>
    <row r="75" spans="1:7" ht="24.75">
      <c r="A75" s="38"/>
      <c r="B75" s="31" t="s">
        <v>104</v>
      </c>
      <c r="C75" s="39" t="s">
        <v>33</v>
      </c>
      <c r="D75" s="39" t="s">
        <v>38</v>
      </c>
      <c r="E75" s="39" t="s">
        <v>35</v>
      </c>
      <c r="F75" s="39">
        <v>1040</v>
      </c>
      <c r="G75" s="39">
        <v>0.03</v>
      </c>
    </row>
    <row r="76" spans="1:7" ht="24.75">
      <c r="A76" s="38"/>
      <c r="B76" s="31" t="s">
        <v>105</v>
      </c>
      <c r="C76" s="39" t="s">
        <v>37</v>
      </c>
      <c r="D76" s="39" t="s">
        <v>38</v>
      </c>
      <c r="E76" s="39" t="s">
        <v>106</v>
      </c>
      <c r="F76" s="39">
        <v>577.81</v>
      </c>
      <c r="G76" s="39">
        <v>0.01</v>
      </c>
    </row>
    <row r="77" spans="1:7" ht="15">
      <c r="A77" s="38"/>
      <c r="B77" s="31" t="s">
        <v>107</v>
      </c>
      <c r="C77" s="39" t="s">
        <v>33</v>
      </c>
      <c r="D77" s="39" t="s">
        <v>38</v>
      </c>
      <c r="E77" s="39" t="s">
        <v>108</v>
      </c>
      <c r="F77" s="39">
        <v>720</v>
      </c>
      <c r="G77" s="39">
        <v>0.02</v>
      </c>
    </row>
    <row r="78" spans="1:7" ht="24.75">
      <c r="A78" s="38"/>
      <c r="B78" s="31" t="s">
        <v>109</v>
      </c>
      <c r="C78" s="39" t="s">
        <v>37</v>
      </c>
      <c r="D78" s="39" t="s">
        <v>38</v>
      </c>
      <c r="E78" s="39" t="s">
        <v>110</v>
      </c>
      <c r="F78" s="39">
        <v>3780</v>
      </c>
      <c r="G78" s="39">
        <v>0.1</v>
      </c>
    </row>
    <row r="79" spans="1:7" s="37" customFormat="1" ht="15">
      <c r="A79" s="59" t="s">
        <v>111</v>
      </c>
      <c r="B79" s="59"/>
      <c r="C79" s="59"/>
      <c r="D79" s="59"/>
      <c r="E79" s="59"/>
      <c r="F79" s="36">
        <f>F80+F81+F82+F83+F84+F85+F86+F87</f>
        <v>29363.210000000003</v>
      </c>
      <c r="G79" s="36">
        <f>G80+G81+G82+G83+G84+G85+G86+G87</f>
        <v>0.77</v>
      </c>
    </row>
    <row r="80" spans="1:7" ht="24.75">
      <c r="A80" s="38"/>
      <c r="B80" s="31" t="s">
        <v>112</v>
      </c>
      <c r="C80" s="31"/>
      <c r="D80" s="31"/>
      <c r="E80" s="31"/>
      <c r="F80" s="39">
        <v>3457.13</v>
      </c>
      <c r="G80" s="39">
        <v>0.09</v>
      </c>
    </row>
    <row r="81" spans="1:7" ht="15">
      <c r="A81" s="38"/>
      <c r="B81" s="31" t="s">
        <v>113</v>
      </c>
      <c r="C81" s="39"/>
      <c r="D81" s="39"/>
      <c r="E81" s="39"/>
      <c r="F81" s="39">
        <v>5040</v>
      </c>
      <c r="G81" s="39">
        <v>0.13</v>
      </c>
    </row>
    <row r="82" spans="1:7" ht="48.75">
      <c r="A82" s="38"/>
      <c r="B82" s="31" t="s">
        <v>114</v>
      </c>
      <c r="C82" s="39" t="s">
        <v>33</v>
      </c>
      <c r="D82" s="39" t="s">
        <v>57</v>
      </c>
      <c r="E82" s="39" t="s">
        <v>60</v>
      </c>
      <c r="F82" s="39">
        <v>7200</v>
      </c>
      <c r="G82" s="39">
        <v>0.19</v>
      </c>
    </row>
    <row r="83" spans="1:7" ht="72.75">
      <c r="A83" s="38"/>
      <c r="B83" s="31" t="s">
        <v>115</v>
      </c>
      <c r="C83" s="39" t="s">
        <v>37</v>
      </c>
      <c r="D83" s="39" t="s">
        <v>57</v>
      </c>
      <c r="E83" s="39" t="s">
        <v>116</v>
      </c>
      <c r="F83" s="39">
        <v>3433.92</v>
      </c>
      <c r="G83" s="39">
        <v>0.09</v>
      </c>
    </row>
    <row r="84" spans="1:7" ht="24.75">
      <c r="A84" s="38"/>
      <c r="B84" s="31" t="s">
        <v>117</v>
      </c>
      <c r="C84" s="39" t="s">
        <v>33</v>
      </c>
      <c r="D84" s="39" t="s">
        <v>57</v>
      </c>
      <c r="E84" s="39" t="s">
        <v>60</v>
      </c>
      <c r="F84" s="39">
        <v>1176</v>
      </c>
      <c r="G84" s="39">
        <v>0.03</v>
      </c>
    </row>
    <row r="85" spans="1:7" ht="60.75">
      <c r="A85" s="38"/>
      <c r="B85" s="31" t="s">
        <v>118</v>
      </c>
      <c r="C85" s="39" t="s">
        <v>33</v>
      </c>
      <c r="D85" s="39" t="s">
        <v>34</v>
      </c>
      <c r="E85" s="39" t="s">
        <v>119</v>
      </c>
      <c r="F85" s="39">
        <v>1112.16</v>
      </c>
      <c r="G85" s="39">
        <v>0.03</v>
      </c>
    </row>
    <row r="86" spans="1:7" ht="48.75">
      <c r="A86" s="38"/>
      <c r="B86" s="31" t="s">
        <v>120</v>
      </c>
      <c r="C86" s="39" t="s">
        <v>121</v>
      </c>
      <c r="D86" s="39" t="s">
        <v>38</v>
      </c>
      <c r="E86" s="39" t="s">
        <v>122</v>
      </c>
      <c r="F86" s="39">
        <v>3000</v>
      </c>
      <c r="G86" s="39">
        <v>0.08</v>
      </c>
    </row>
    <row r="87" spans="1:7" ht="24.75">
      <c r="A87" s="38"/>
      <c r="B87" s="31" t="s">
        <v>123</v>
      </c>
      <c r="C87" s="39" t="s">
        <v>33</v>
      </c>
      <c r="D87" s="39" t="s">
        <v>124</v>
      </c>
      <c r="E87" s="39" t="s">
        <v>96</v>
      </c>
      <c r="F87" s="39">
        <v>4944</v>
      </c>
      <c r="G87" s="39">
        <v>0.13</v>
      </c>
    </row>
    <row r="88" spans="1:7" s="35" customFormat="1" ht="24" customHeight="1">
      <c r="A88" s="58" t="s">
        <v>125</v>
      </c>
      <c r="B88" s="58"/>
      <c r="C88" s="58"/>
      <c r="D88" s="58"/>
      <c r="E88" s="58"/>
      <c r="F88" s="34">
        <f>F89</f>
        <v>78438.29999999999</v>
      </c>
      <c r="G88" s="34">
        <f>G89</f>
        <v>2.03</v>
      </c>
    </row>
    <row r="89" spans="1:7" s="37" customFormat="1" ht="15">
      <c r="A89" s="59" t="s">
        <v>126</v>
      </c>
      <c r="B89" s="59"/>
      <c r="C89" s="59"/>
      <c r="D89" s="59"/>
      <c r="E89" s="59"/>
      <c r="F89" s="36">
        <f>F90+F91+F92+F93+F94+F96+F95+F97+F98+F99+F100</f>
        <v>78438.29999999999</v>
      </c>
      <c r="G89" s="36">
        <f>G90+G91+G92+G93+G94+G96+G95+G97+G98+G99+G100</f>
        <v>2.03</v>
      </c>
    </row>
    <row r="90" spans="1:7" ht="24.75">
      <c r="A90" s="38"/>
      <c r="B90" s="31" t="s">
        <v>127</v>
      </c>
      <c r="C90" s="31"/>
      <c r="D90" s="31"/>
      <c r="E90" s="31"/>
      <c r="F90" s="39">
        <v>16883.26</v>
      </c>
      <c r="G90" s="39">
        <v>0.44</v>
      </c>
    </row>
    <row r="91" spans="1:7" ht="36.75">
      <c r="A91" s="38"/>
      <c r="B91" s="31" t="s">
        <v>128</v>
      </c>
      <c r="C91" s="39" t="s">
        <v>47</v>
      </c>
      <c r="D91" s="39" t="s">
        <v>34</v>
      </c>
      <c r="E91" s="39" t="s">
        <v>52</v>
      </c>
      <c r="F91" s="39">
        <v>12920</v>
      </c>
      <c r="G91" s="39">
        <v>0.33</v>
      </c>
    </row>
    <row r="92" spans="1:7" ht="15">
      <c r="A92" s="38"/>
      <c r="B92" s="31" t="s">
        <v>129</v>
      </c>
      <c r="C92" s="39" t="s">
        <v>33</v>
      </c>
      <c r="D92" s="39"/>
      <c r="E92" s="39" t="s">
        <v>130</v>
      </c>
      <c r="F92" s="39">
        <v>2050</v>
      </c>
      <c r="G92" s="39">
        <v>0.05</v>
      </c>
    </row>
    <row r="93" spans="1:7" ht="24.75">
      <c r="A93" s="38"/>
      <c r="B93" s="31" t="s">
        <v>131</v>
      </c>
      <c r="C93" s="39" t="s">
        <v>33</v>
      </c>
      <c r="D93" s="39"/>
      <c r="E93" s="39" t="s">
        <v>132</v>
      </c>
      <c r="F93" s="39">
        <v>4542.6</v>
      </c>
      <c r="G93" s="39">
        <v>0.12</v>
      </c>
    </row>
    <row r="94" spans="1:7" ht="24.75">
      <c r="A94" s="38"/>
      <c r="B94" s="31" t="s">
        <v>133</v>
      </c>
      <c r="C94" s="39" t="s">
        <v>33</v>
      </c>
      <c r="D94" s="40"/>
      <c r="E94" s="39" t="s">
        <v>84</v>
      </c>
      <c r="F94" s="39">
        <v>2268</v>
      </c>
      <c r="G94" s="39">
        <v>0.06</v>
      </c>
    </row>
    <row r="95" spans="1:7" ht="15">
      <c r="A95" s="38"/>
      <c r="B95" s="31" t="s">
        <v>134</v>
      </c>
      <c r="C95" s="39" t="s">
        <v>47</v>
      </c>
      <c r="E95" s="39" t="s">
        <v>17</v>
      </c>
      <c r="F95" s="39">
        <v>5262.24</v>
      </c>
      <c r="G95" s="39">
        <v>0.14</v>
      </c>
    </row>
    <row r="96" spans="1:7" ht="15">
      <c r="A96" s="38"/>
      <c r="B96" s="31" t="s">
        <v>135</v>
      </c>
      <c r="C96" s="39" t="s">
        <v>121</v>
      </c>
      <c r="D96" s="39" t="s">
        <v>34</v>
      </c>
      <c r="E96" s="39" t="s">
        <v>122</v>
      </c>
      <c r="F96" s="39">
        <v>380</v>
      </c>
      <c r="G96" s="39">
        <v>0.01</v>
      </c>
    </row>
    <row r="97" spans="1:7" ht="24.75">
      <c r="A97" s="38"/>
      <c r="B97" s="31" t="s">
        <v>136</v>
      </c>
      <c r="C97" s="39" t="s">
        <v>91</v>
      </c>
      <c r="D97" s="39" t="s">
        <v>34</v>
      </c>
      <c r="E97" s="39" t="s">
        <v>137</v>
      </c>
      <c r="F97" s="39">
        <v>2004</v>
      </c>
      <c r="G97" s="39">
        <v>0.05</v>
      </c>
    </row>
    <row r="98" spans="1:7" ht="15">
      <c r="A98" s="38"/>
      <c r="B98" s="31" t="s">
        <v>138</v>
      </c>
      <c r="C98" s="39" t="s">
        <v>121</v>
      </c>
      <c r="D98" s="39" t="s">
        <v>34</v>
      </c>
      <c r="E98" s="39" t="s">
        <v>122</v>
      </c>
      <c r="F98" s="39">
        <v>380</v>
      </c>
      <c r="G98" s="39">
        <v>0.01</v>
      </c>
    </row>
    <row r="99" spans="1:7" ht="15">
      <c r="A99" s="38"/>
      <c r="B99" s="31" t="s">
        <v>139</v>
      </c>
      <c r="C99" s="39" t="s">
        <v>47</v>
      </c>
      <c r="D99" s="39"/>
      <c r="E99" s="39" t="s">
        <v>17</v>
      </c>
      <c r="F99" s="39">
        <v>27104.92</v>
      </c>
      <c r="G99" s="39">
        <v>0.7</v>
      </c>
    </row>
    <row r="100" spans="1:7" ht="15">
      <c r="A100" s="38"/>
      <c r="B100" s="31" t="s">
        <v>140</v>
      </c>
      <c r="C100" s="39" t="s">
        <v>91</v>
      </c>
      <c r="D100" s="39"/>
      <c r="E100" s="39" t="s">
        <v>137</v>
      </c>
      <c r="F100" s="39">
        <v>4643.28</v>
      </c>
      <c r="G100" s="39">
        <v>0.12</v>
      </c>
    </row>
    <row r="101" spans="1:7" s="33" customFormat="1" ht="15">
      <c r="A101" s="57" t="s">
        <v>141</v>
      </c>
      <c r="B101" s="57"/>
      <c r="C101" s="57"/>
      <c r="D101" s="57"/>
      <c r="E101" s="57"/>
      <c r="F101" s="32">
        <f>F102</f>
        <v>52779.6</v>
      </c>
      <c r="G101" s="32">
        <f>G102</f>
        <v>1.36</v>
      </c>
    </row>
    <row r="102" spans="1:7" ht="15">
      <c r="A102" s="38"/>
      <c r="B102" s="31" t="s">
        <v>142</v>
      </c>
      <c r="C102" s="39"/>
      <c r="D102" s="39"/>
      <c r="E102" s="39"/>
      <c r="F102" s="39">
        <v>52779.6</v>
      </c>
      <c r="G102" s="39">
        <v>1.36</v>
      </c>
    </row>
    <row r="103" spans="1:7" s="33" customFormat="1" ht="15">
      <c r="A103" s="57" t="s">
        <v>143</v>
      </c>
      <c r="B103" s="57"/>
      <c r="C103" s="57"/>
      <c r="D103" s="57"/>
      <c r="E103" s="57"/>
      <c r="F103" s="32">
        <f>F104</f>
        <v>17031.72</v>
      </c>
      <c r="G103" s="32">
        <f>G104</f>
        <v>0.44</v>
      </c>
    </row>
    <row r="104" spans="1:7" ht="15">
      <c r="A104" s="38"/>
      <c r="B104" s="31" t="s">
        <v>144</v>
      </c>
      <c r="C104" s="31"/>
      <c r="D104" s="31"/>
      <c r="E104" s="31"/>
      <c r="F104" s="39">
        <v>17031.72</v>
      </c>
      <c r="G104" s="39">
        <v>0.44</v>
      </c>
    </row>
    <row r="105" ht="15">
      <c r="A105" s="22"/>
    </row>
    <row r="106" s="41" customFormat="1" ht="15.75">
      <c r="B106" s="41" t="s">
        <v>150</v>
      </c>
    </row>
    <row r="107" spans="1:8" s="43" customFormat="1" ht="18" customHeight="1">
      <c r="A107" s="60"/>
      <c r="B107" s="60"/>
      <c r="C107" s="60"/>
      <c r="D107" s="60"/>
      <c r="E107" s="60"/>
      <c r="F107" s="60"/>
      <c r="G107" s="60"/>
      <c r="H107" s="42"/>
    </row>
    <row r="108" spans="1:8" s="43" customFormat="1" ht="15.75">
      <c r="A108" s="44"/>
      <c r="B108" s="44"/>
      <c r="C108" s="44"/>
      <c r="D108" s="45"/>
      <c r="E108" s="44"/>
      <c r="F108" s="46"/>
      <c r="G108" s="47"/>
      <c r="H108" s="42"/>
    </row>
    <row r="109" spans="1:8" s="43" customFormat="1" ht="15.75" customHeight="1">
      <c r="A109" s="60" t="s">
        <v>145</v>
      </c>
      <c r="B109" s="60"/>
      <c r="C109" s="60"/>
      <c r="D109" s="60"/>
      <c r="E109" s="60"/>
      <c r="F109" s="60"/>
      <c r="G109" s="60"/>
      <c r="H109" s="42"/>
    </row>
    <row r="110" spans="1:8" s="43" customFormat="1" ht="18" customHeight="1">
      <c r="A110" s="60" t="s">
        <v>146</v>
      </c>
      <c r="B110" s="60"/>
      <c r="C110" s="60"/>
      <c r="D110" s="60"/>
      <c r="E110" s="60"/>
      <c r="F110" s="60"/>
      <c r="G110" s="60"/>
      <c r="H110" s="42"/>
    </row>
  </sheetData>
  <mergeCells count="32">
    <mergeCell ref="A39:E39"/>
    <mergeCell ref="A44:E44"/>
    <mergeCell ref="A109:G109"/>
    <mergeCell ref="A107:G107"/>
    <mergeCell ref="A89:E89"/>
    <mergeCell ref="A101:E101"/>
    <mergeCell ref="A110:G110"/>
    <mergeCell ref="A46:E46"/>
    <mergeCell ref="A51:E51"/>
    <mergeCell ref="A61:E61"/>
    <mergeCell ref="A62:E62"/>
    <mergeCell ref="A65:E65"/>
    <mergeCell ref="A70:E70"/>
    <mergeCell ref="A79:E79"/>
    <mergeCell ref="A103:E103"/>
    <mergeCell ref="A88:E88"/>
    <mergeCell ref="A21:E21"/>
    <mergeCell ref="A22:E22"/>
    <mergeCell ref="A23:E23"/>
    <mergeCell ref="A43:E43"/>
    <mergeCell ref="A24:E24"/>
    <mergeCell ref="A27:E27"/>
    <mergeCell ref="A30:E30"/>
    <mergeCell ref="A31:E31"/>
    <mergeCell ref="A34:E34"/>
    <mergeCell ref="A35:E35"/>
    <mergeCell ref="A13:B13"/>
    <mergeCell ref="G15:G16"/>
    <mergeCell ref="A18:B18"/>
    <mergeCell ref="A20:G20"/>
    <mergeCell ref="F15:F16"/>
    <mergeCell ref="A19:B19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dcterms:created xsi:type="dcterms:W3CDTF">2013-08-08T06:28:25Z</dcterms:created>
  <dcterms:modified xsi:type="dcterms:W3CDTF">2014-09-19T03:32:04Z</dcterms:modified>
  <cp:category/>
  <cp:version/>
  <cp:contentType/>
  <cp:contentStatus/>
</cp:coreProperties>
</file>